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 Sayar\Excel 2018\"/>
    </mc:Choice>
  </mc:AlternateContent>
  <bookViews>
    <workbookView xWindow="0" yWindow="9540" windowWidth="28800" windowHeight="12345" tabRatio="906"/>
  </bookViews>
  <sheets>
    <sheet name="Matematik Formülleri" sheetId="1" r:id="rId1"/>
    <sheet name="Uyg-1" sheetId="2" r:id="rId2"/>
    <sheet name="Uyg-2" sheetId="3" r:id="rId3"/>
    <sheet name="kanaat" sheetId="4" r:id="rId4"/>
    <sheet name="Uyg-3" sheetId="5" r:id="rId5"/>
    <sheet name="Uyg-4" sheetId="6" r:id="rId6"/>
    <sheet name="Uyg-5" sheetId="7" r:id="rId7"/>
    <sheet name="Uyg-6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K8" i="1" l="1"/>
  <c r="J8" i="1"/>
  <c r="A17" i="1"/>
  <c r="A15" i="1"/>
  <c r="B14" i="1"/>
  <c r="A11" i="1"/>
  <c r="A22" i="1" l="1"/>
  <c r="A21" i="1"/>
  <c r="A20" i="1"/>
  <c r="B19" i="1"/>
  <c r="A19" i="1"/>
  <c r="B18" i="1"/>
  <c r="D16" i="1"/>
  <c r="C16" i="1"/>
  <c r="A16" i="1"/>
  <c r="B15" i="1"/>
  <c r="A18" i="1" s="1"/>
  <c r="A14" i="1"/>
  <c r="B12" i="1"/>
  <c r="A12" i="1"/>
  <c r="E11" i="1"/>
  <c r="D11" i="1"/>
  <c r="C11" i="1"/>
  <c r="B11" i="1"/>
</calcChain>
</file>

<file path=xl/sharedStrings.xml><?xml version="1.0" encoding="utf-8"?>
<sst xmlns="http://schemas.openxmlformats.org/spreadsheetml/2006/main" count="91" uniqueCount="90">
  <si>
    <t>TOPLA</t>
  </si>
  <si>
    <t>ÇARPIM</t>
  </si>
  <si>
    <t>İKİ FORMÜL KULLANIMI</t>
  </si>
  <si>
    <t>ÜS ALMA</t>
  </si>
  <si>
    <t>KUVVET</t>
  </si>
  <si>
    <t>ROMEN</t>
  </si>
  <si>
    <t>TAMSAYI</t>
  </si>
  <si>
    <t>Dairenin Alanı ve Çevresi Hesaplama</t>
  </si>
  <si>
    <t>Yarıçapı</t>
  </si>
  <si>
    <t>Alanı</t>
  </si>
  <si>
    <t>Çevresi</t>
  </si>
  <si>
    <t>ORTALAMA</t>
  </si>
  <si>
    <t>MAKSİMUM</t>
  </si>
  <si>
    <t>MİNİMUM</t>
  </si>
  <si>
    <t>SORULAR</t>
  </si>
  <si>
    <t>CEVAPLAR</t>
  </si>
  <si>
    <t>B6 ve C6 hücrelerinin çarpımı</t>
  </si>
  <si>
    <t>B7, B5, C5 hücrelerinin toplamı</t>
  </si>
  <si>
    <t>C sütunun toplamı</t>
  </si>
  <si>
    <t>C ve D sütunlarının toplamı</t>
  </si>
  <si>
    <t>6. satırın toplamı</t>
  </si>
  <si>
    <t>5. ve 7. satırların toplamı</t>
  </si>
  <si>
    <t>Tüm alann en küçük değeri</t>
  </si>
  <si>
    <t>Tüm alanın en büyük değeri</t>
  </si>
  <si>
    <t>Sarı alanın ortalaması</t>
  </si>
  <si>
    <t>C6 hücresinin karekökünün Tam Kısmı</t>
  </si>
  <si>
    <t>Mavi alanların toplamının Sarı alanların Toplamına Bölümü</t>
  </si>
  <si>
    <t>Mavi alandaki sayıların en büyüğünün En küçüğüne Bölümü</t>
  </si>
  <si>
    <t>Tüm sayıların Ortalamasının Tüm sayıların En büyüğünden Farkı</t>
  </si>
  <si>
    <t>B5 daki sayının %37'si</t>
  </si>
  <si>
    <t>Pİ</t>
  </si>
  <si>
    <t>Öğrencinin 1. yazılı notu</t>
  </si>
  <si>
    <t>Öğrencinin 2. yazılı notu</t>
  </si>
  <si>
    <t>ortalama</t>
  </si>
  <si>
    <t>kanaat notu</t>
  </si>
  <si>
    <t>kanaat dahil not</t>
  </si>
  <si>
    <t>diğer sayfadaki kanaatli not</t>
  </si>
  <si>
    <t>KAREKÖK VE İÇ İÇE FORMÜL</t>
  </si>
  <si>
    <t>BELEDİYE SEÇİM SONUÇLARI</t>
  </si>
  <si>
    <t>ADAYLAR</t>
  </si>
  <si>
    <t>ALDIKLARI OY
SAYISI</t>
  </si>
  <si>
    <t>YÜZDESİ</t>
  </si>
  <si>
    <t>AAAA BBBB</t>
  </si>
  <si>
    <t>CCCC DDDD</t>
  </si>
  <si>
    <t>EEEE FFFF</t>
  </si>
  <si>
    <t>GGGG HHHH</t>
  </si>
  <si>
    <t>KKKK MMMM</t>
  </si>
  <si>
    <t>MMM KKK</t>
  </si>
  <si>
    <t>RRR SSS</t>
  </si>
  <si>
    <t>NNN OOO</t>
  </si>
  <si>
    <t>HHH EEE</t>
  </si>
  <si>
    <t>TOPLAM KULLANILAN OY</t>
  </si>
  <si>
    <t>Yüzdesi sütununa her bir adayın aldığı oy miktarının yüzdesi bulunacak
(Yüzde bulmak için Adayın oy sayısı / Toplam oy sayısı formülü dikkate alınacak ve toplam oy sayısı mutlak hücre şeklinde yazılacak. İlk adayın yüzdesi bulunup diğer adaylara kopyalanacak)</t>
  </si>
  <si>
    <t>Ürün Fiyatı</t>
  </si>
  <si>
    <t>kdv oranı</t>
  </si>
  <si>
    <t>indirim oranı</t>
  </si>
  <si>
    <t>Ad Soyad</t>
  </si>
  <si>
    <t>1. vize</t>
  </si>
  <si>
    <t>2. vize</t>
  </si>
  <si>
    <t>Final</t>
  </si>
  <si>
    <t>ortalama
(Vizeler%30 
Final %40)</t>
  </si>
  <si>
    <t>Ali YILDIRIM</t>
  </si>
  <si>
    <t>Mahmut CAN</t>
  </si>
  <si>
    <t>Can YÜCEL</t>
  </si>
  <si>
    <t>İbrahim YILMAZ</t>
  </si>
  <si>
    <t>Ad</t>
  </si>
  <si>
    <t>Soyad</t>
  </si>
  <si>
    <t>1.yazılı</t>
  </si>
  <si>
    <t>2.yazılı</t>
  </si>
  <si>
    <t>3.yazılı</t>
  </si>
  <si>
    <t>toplam</t>
  </si>
  <si>
    <t>yuvarla</t>
  </si>
  <si>
    <t>aşağıyuvarla</t>
  </si>
  <si>
    <t>MAK</t>
  </si>
  <si>
    <t>MİN</t>
  </si>
  <si>
    <t>ahmet</t>
  </si>
  <si>
    <t>dertsiz</t>
  </si>
  <si>
    <t>hale</t>
  </si>
  <si>
    <t>uyur</t>
  </si>
  <si>
    <t>veli</t>
  </si>
  <si>
    <t>çağlar</t>
  </si>
  <si>
    <t>esra</t>
  </si>
  <si>
    <t>yıkılmaz</t>
  </si>
  <si>
    <t>ali</t>
  </si>
  <si>
    <t>yaşar</t>
  </si>
  <si>
    <t>osman</t>
  </si>
  <si>
    <t>kutlu</t>
  </si>
  <si>
    <t>Kdv dahil Fiyat</t>
  </si>
  <si>
    <t>İndirimli Fiyat</t>
  </si>
  <si>
    <t>ÇARPINIM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</si>
</sst>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_-;\-* #,##0_-;_-* &quot;-&quot;??_-;_-@_-"/>
  </numFmts>
  <fonts count="17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0"/>
      <name val="Arial Tur"/>
      <charset val="162"/>
    </font>
    <font>
      <sz val="14"/>
      <color indexed="9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4" borderId="1" xfId="0" applyFont="1" applyFill="1" applyBorder="1"/>
    <xf numFmtId="0" fontId="2" fillId="0" borderId="0" xfId="0" applyFont="1"/>
    <xf numFmtId="0" fontId="3" fillId="5" borderId="1" xfId="0" applyFont="1" applyFill="1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/>
    <xf numFmtId="0" fontId="0" fillId="8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9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1" fillId="0" borderId="1" xfId="1" applyNumberFormat="1" applyFont="1" applyBorder="1" applyAlignment="1">
      <alignment vertical="center"/>
    </xf>
    <xf numFmtId="9" fontId="11" fillId="0" borderId="1" xfId="2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6" fillId="0" borderId="1" xfId="0" applyFont="1" applyBorder="1"/>
    <xf numFmtId="10" fontId="11" fillId="0" borderId="1" xfId="2" applyNumberFormat="1" applyFont="1" applyFill="1" applyBorder="1" applyAlignment="1">
      <alignment vertical="center"/>
    </xf>
    <xf numFmtId="0" fontId="4" fillId="2" borderId="0" xfId="0" applyFont="1" applyFill="1"/>
    <xf numFmtId="0" fontId="1" fillId="6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2"/>
  <sheetViews>
    <sheetView tabSelected="1" zoomScale="120" zoomScaleNormal="120" workbookViewId="0">
      <selection activeCell="B9" sqref="B9"/>
    </sheetView>
  </sheetViews>
  <sheetFormatPr defaultRowHeight="15" x14ac:dyDescent="0.25"/>
  <cols>
    <col min="2" max="2" width="12.85546875" bestFit="1" customWidth="1"/>
  </cols>
  <sheetData>
    <row r="1" spans="1:12" x14ac:dyDescent="0.25">
      <c r="A1">
        <v>5</v>
      </c>
    </row>
    <row r="2" spans="1:12" x14ac:dyDescent="0.25">
      <c r="A2">
        <v>10</v>
      </c>
    </row>
    <row r="3" spans="1:12" x14ac:dyDescent="0.25">
      <c r="A3">
        <v>30</v>
      </c>
    </row>
    <row r="4" spans="1:12" x14ac:dyDescent="0.25">
      <c r="A4">
        <v>40</v>
      </c>
    </row>
    <row r="5" spans="1:12" x14ac:dyDescent="0.25">
      <c r="A5">
        <v>50</v>
      </c>
      <c r="B5">
        <v>15</v>
      </c>
    </row>
    <row r="6" spans="1:12" x14ac:dyDescent="0.25">
      <c r="A6">
        <v>60</v>
      </c>
      <c r="I6" s="8" t="s">
        <v>7</v>
      </c>
      <c r="J6" s="8"/>
      <c r="K6" s="8"/>
      <c r="L6" s="8"/>
    </row>
    <row r="7" spans="1:12" x14ac:dyDescent="0.25">
      <c r="A7">
        <v>70</v>
      </c>
      <c r="I7" s="10" t="s">
        <v>8</v>
      </c>
      <c r="J7" s="10" t="s">
        <v>9</v>
      </c>
      <c r="K7" s="10" t="s">
        <v>10</v>
      </c>
    </row>
    <row r="8" spans="1:12" x14ac:dyDescent="0.25">
      <c r="A8">
        <v>80</v>
      </c>
      <c r="I8">
        <v>4</v>
      </c>
      <c r="J8">
        <f>INT(PI()*I8^2)</f>
        <v>50</v>
      </c>
      <c r="K8">
        <f>INT(2*PI()*I8)</f>
        <v>25</v>
      </c>
    </row>
    <row r="9" spans="1:12" x14ac:dyDescent="0.25">
      <c r="A9">
        <v>90</v>
      </c>
    </row>
    <row r="10" spans="1:12" x14ac:dyDescent="0.25">
      <c r="A10">
        <v>100</v>
      </c>
    </row>
    <row r="11" spans="1:12" x14ac:dyDescent="0.25">
      <c r="A11" s="1">
        <f>SUM(A1:A10)</f>
        <v>535</v>
      </c>
      <c r="B11" s="1">
        <f>SUM(A1,A10)</f>
        <v>105</v>
      </c>
      <c r="C11" s="1">
        <f>SUM(A1:A4,B5)</f>
        <v>100</v>
      </c>
      <c r="D11" s="1">
        <f>SUM(A1,B1,A3:A6)</f>
        <v>185</v>
      </c>
      <c r="E11" s="1">
        <f>SUM(A1:A5,100)</f>
        <v>235</v>
      </c>
      <c r="F11" s="9" t="s">
        <v>0</v>
      </c>
    </row>
    <row r="12" spans="1:12" x14ac:dyDescent="0.25">
      <c r="A12" s="1">
        <f>PRODUCT(A1:A4)</f>
        <v>60000</v>
      </c>
      <c r="B12" s="1">
        <f>PRODUCT(A1,A5,A8)</f>
        <v>20000</v>
      </c>
      <c r="C12" s="9" t="s">
        <v>1</v>
      </c>
    </row>
    <row r="13" spans="1:12" x14ac:dyDescent="0.25">
      <c r="A13" s="1">
        <f>FACT(A1)</f>
        <v>120</v>
      </c>
      <c r="B13" s="29" t="s">
        <v>89</v>
      </c>
      <c r="C13" s="9"/>
    </row>
    <row r="14" spans="1:12" x14ac:dyDescent="0.25">
      <c r="A14">
        <f>SUM(A1:A5)+PRODUCT(A6,A7)</f>
        <v>4335</v>
      </c>
      <c r="B14">
        <f>PRODUCT(SUM(A1:A3),10)</f>
        <v>450</v>
      </c>
      <c r="C14" s="9" t="s">
        <v>2</v>
      </c>
    </row>
    <row r="15" spans="1:12" x14ac:dyDescent="0.25">
      <c r="A15">
        <f>SQRT(A6)</f>
        <v>7.745966692414834</v>
      </c>
      <c r="B15">
        <f>SQRT(SUM(A1:A10))</f>
        <v>23.130067012440755</v>
      </c>
      <c r="C15" s="9" t="s">
        <v>37</v>
      </c>
    </row>
    <row r="16" spans="1:12" x14ac:dyDescent="0.25">
      <c r="A16">
        <f>2^3</f>
        <v>8</v>
      </c>
      <c r="B16" s="9" t="s">
        <v>3</v>
      </c>
      <c r="C16">
        <f>POWER(2,3)</f>
        <v>8</v>
      </c>
      <c r="D16">
        <f>A1^5</f>
        <v>3125</v>
      </c>
      <c r="E16" s="9" t="s">
        <v>4</v>
      </c>
    </row>
    <row r="17" spans="1:3" x14ac:dyDescent="0.25">
      <c r="A17" t="str">
        <f>ROMAN(140)</f>
        <v>CXL</v>
      </c>
      <c r="B17" s="9" t="s">
        <v>5</v>
      </c>
    </row>
    <row r="18" spans="1:3" x14ac:dyDescent="0.25">
      <c r="A18">
        <f>INT(B15)</f>
        <v>23</v>
      </c>
      <c r="B18">
        <f>INT(SQRT(A9))</f>
        <v>9</v>
      </c>
      <c r="C18" s="9" t="s">
        <v>6</v>
      </c>
    </row>
    <row r="19" spans="1:3" x14ac:dyDescent="0.25">
      <c r="A19">
        <f>PI()</f>
        <v>3.1415926535897931</v>
      </c>
      <c r="B19">
        <f>24*PI()</f>
        <v>75.398223686155035</v>
      </c>
      <c r="C19" s="9" t="s">
        <v>30</v>
      </c>
    </row>
    <row r="20" spans="1:3" x14ac:dyDescent="0.25">
      <c r="A20">
        <f>AVERAGE(A1:A10)</f>
        <v>53.5</v>
      </c>
      <c r="B20" s="9" t="s">
        <v>11</v>
      </c>
    </row>
    <row r="21" spans="1:3" x14ac:dyDescent="0.25">
      <c r="A21">
        <f>MAX(A1:G8)</f>
        <v>80</v>
      </c>
      <c r="B21" s="9" t="s">
        <v>12</v>
      </c>
    </row>
    <row r="22" spans="1:3" x14ac:dyDescent="0.25">
      <c r="A22">
        <f>MIN(A5:F9)</f>
        <v>15</v>
      </c>
      <c r="B22" s="9" t="s">
        <v>13</v>
      </c>
    </row>
  </sheetData>
  <pageMargins left="0.7" right="0.7" top="0.75" bottom="0.75" header="0.3" footer="0.3"/>
  <pageSetup paperSize="9" orientation="portrait" r:id="rId1"/>
  <ignoredErrors>
    <ignoredError sqref="C11 A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27"/>
  <sheetViews>
    <sheetView topLeftCell="A10" zoomScale="90" zoomScaleNormal="90" workbookViewId="0">
      <selection activeCell="A25" sqref="A25:D25"/>
    </sheetView>
  </sheetViews>
  <sheetFormatPr defaultRowHeight="15" x14ac:dyDescent="0.25"/>
  <cols>
    <col min="1" max="4" width="22.85546875" customWidth="1"/>
    <col min="5" max="5" width="37.42578125" customWidth="1"/>
  </cols>
  <sheetData>
    <row r="1" spans="1:5" ht="15.75" x14ac:dyDescent="0.25">
      <c r="A1" s="2">
        <v>69</v>
      </c>
      <c r="B1" s="2">
        <v>10</v>
      </c>
      <c r="C1" s="3">
        <v>15</v>
      </c>
      <c r="D1" s="3">
        <v>5</v>
      </c>
      <c r="E1" s="4"/>
    </row>
    <row r="2" spans="1:5" ht="15.75" x14ac:dyDescent="0.25">
      <c r="A2" s="2">
        <v>22</v>
      </c>
      <c r="B2" s="2">
        <v>20</v>
      </c>
      <c r="C2" s="3">
        <v>5</v>
      </c>
      <c r="D2" s="3">
        <v>6</v>
      </c>
      <c r="E2" s="4"/>
    </row>
    <row r="3" spans="1:5" ht="15.75" x14ac:dyDescent="0.25">
      <c r="A3" s="2">
        <v>65</v>
      </c>
      <c r="B3" s="2">
        <v>3</v>
      </c>
      <c r="C3" s="3">
        <v>8</v>
      </c>
      <c r="D3" s="3">
        <v>6</v>
      </c>
      <c r="E3" s="4"/>
    </row>
    <row r="4" spans="1:5" ht="15.75" x14ac:dyDescent="0.25">
      <c r="A4" s="2">
        <v>77</v>
      </c>
      <c r="B4" s="2">
        <v>5</v>
      </c>
      <c r="C4" s="3">
        <v>10</v>
      </c>
      <c r="D4" s="3">
        <v>7</v>
      </c>
      <c r="E4" s="4"/>
    </row>
    <row r="5" spans="1:5" ht="15.75" x14ac:dyDescent="0.25">
      <c r="A5" s="2">
        <v>50</v>
      </c>
      <c r="B5" s="2">
        <v>20</v>
      </c>
      <c r="C5" s="3">
        <v>15</v>
      </c>
      <c r="D5" s="3">
        <v>8</v>
      </c>
      <c r="E5" s="4"/>
    </row>
    <row r="6" spans="1:5" ht="15.75" x14ac:dyDescent="0.25">
      <c r="A6" s="2">
        <v>15</v>
      </c>
      <c r="B6" s="2">
        <v>16</v>
      </c>
      <c r="C6" s="3">
        <v>10</v>
      </c>
      <c r="D6" s="3">
        <v>16</v>
      </c>
      <c r="E6" s="4"/>
    </row>
    <row r="7" spans="1:5" ht="15.75" x14ac:dyDescent="0.25">
      <c r="A7" s="2">
        <v>22</v>
      </c>
      <c r="B7" s="2">
        <v>8</v>
      </c>
      <c r="C7" s="3">
        <v>20</v>
      </c>
      <c r="D7" s="3">
        <v>45</v>
      </c>
      <c r="E7" s="4"/>
    </row>
    <row r="9" spans="1:5" ht="18" x14ac:dyDescent="0.25">
      <c r="A9" s="31" t="s">
        <v>14</v>
      </c>
      <c r="B9" s="31"/>
      <c r="C9" s="31"/>
      <c r="D9" s="31"/>
      <c r="E9" s="5" t="s">
        <v>15</v>
      </c>
    </row>
    <row r="10" spans="1:5" ht="18.75" customHeight="1" x14ac:dyDescent="0.25">
      <c r="A10" s="30" t="s">
        <v>16</v>
      </c>
      <c r="B10" s="30"/>
      <c r="C10" s="30"/>
      <c r="D10" s="30"/>
      <c r="E10" s="6"/>
    </row>
    <row r="11" spans="1:5" ht="18.75" customHeight="1" x14ac:dyDescent="0.25">
      <c r="A11" s="30" t="s">
        <v>17</v>
      </c>
      <c r="B11" s="30"/>
      <c r="C11" s="30"/>
      <c r="D11" s="30"/>
      <c r="E11" s="6"/>
    </row>
    <row r="12" spans="1:5" ht="18.75" customHeight="1" x14ac:dyDescent="0.25">
      <c r="A12" s="30" t="s">
        <v>18</v>
      </c>
      <c r="B12" s="30"/>
      <c r="C12" s="30"/>
      <c r="D12" s="30"/>
      <c r="E12" s="6"/>
    </row>
    <row r="13" spans="1:5" ht="18.75" customHeight="1" x14ac:dyDescent="0.25">
      <c r="A13" s="30" t="s">
        <v>19</v>
      </c>
      <c r="B13" s="30"/>
      <c r="C13" s="30"/>
      <c r="D13" s="30"/>
      <c r="E13" s="6"/>
    </row>
    <row r="14" spans="1:5" ht="18.75" customHeight="1" x14ac:dyDescent="0.25">
      <c r="A14" s="30" t="s">
        <v>20</v>
      </c>
      <c r="B14" s="30"/>
      <c r="C14" s="30"/>
      <c r="D14" s="30"/>
      <c r="E14" s="6"/>
    </row>
    <row r="15" spans="1:5" ht="18.75" customHeight="1" x14ac:dyDescent="0.25">
      <c r="A15" s="30" t="s">
        <v>21</v>
      </c>
      <c r="B15" s="30"/>
      <c r="C15" s="30"/>
      <c r="D15" s="30"/>
      <c r="E15" s="6"/>
    </row>
    <row r="16" spans="1:5" ht="18.75" customHeight="1" x14ac:dyDescent="0.25">
      <c r="A16" s="32" t="s">
        <v>22</v>
      </c>
      <c r="B16" s="33"/>
      <c r="C16" s="33"/>
      <c r="D16" s="34"/>
      <c r="E16" s="7"/>
    </row>
    <row r="17" spans="1:5" ht="18.75" customHeight="1" x14ac:dyDescent="0.25">
      <c r="A17" s="32" t="s">
        <v>23</v>
      </c>
      <c r="B17" s="33"/>
      <c r="C17" s="33"/>
      <c r="D17" s="34"/>
      <c r="E17" s="7"/>
    </row>
    <row r="18" spans="1:5" ht="18.75" customHeight="1" x14ac:dyDescent="0.25">
      <c r="A18" s="32" t="s">
        <v>24</v>
      </c>
      <c r="B18" s="33"/>
      <c r="C18" s="33"/>
      <c r="D18" s="34"/>
      <c r="E18" s="7"/>
    </row>
    <row r="19" spans="1:5" ht="18.75" customHeight="1" x14ac:dyDescent="0.25">
      <c r="A19" s="32" t="s">
        <v>29</v>
      </c>
      <c r="B19" s="33"/>
      <c r="C19" s="33"/>
      <c r="D19" s="34"/>
      <c r="E19" s="7"/>
    </row>
    <row r="20" spans="1:5" ht="18.75" customHeight="1" x14ac:dyDescent="0.25">
      <c r="A20" s="30" t="s">
        <v>25</v>
      </c>
      <c r="B20" s="30"/>
      <c r="C20" s="30"/>
      <c r="D20" s="30"/>
      <c r="E20" s="7"/>
    </row>
    <row r="21" spans="1:5" ht="18.75" customHeight="1" x14ac:dyDescent="0.25">
      <c r="A21" s="30" t="s">
        <v>26</v>
      </c>
      <c r="B21" s="30"/>
      <c r="C21" s="30"/>
      <c r="D21" s="30"/>
      <c r="E21" s="7"/>
    </row>
    <row r="22" spans="1:5" ht="18.75" customHeight="1" x14ac:dyDescent="0.25">
      <c r="A22" s="30" t="s">
        <v>27</v>
      </c>
      <c r="B22" s="30"/>
      <c r="C22" s="30"/>
      <c r="D22" s="30"/>
      <c r="E22" s="7"/>
    </row>
    <row r="23" spans="1:5" ht="18.75" customHeight="1" x14ac:dyDescent="0.25">
      <c r="A23" s="30" t="s">
        <v>28</v>
      </c>
      <c r="B23" s="30"/>
      <c r="C23" s="30"/>
      <c r="D23" s="30"/>
      <c r="E23" s="7"/>
    </row>
    <row r="24" spans="1:5" ht="15.75" x14ac:dyDescent="0.25">
      <c r="A24" s="30"/>
      <c r="B24" s="30"/>
      <c r="C24" s="30"/>
      <c r="D24" s="30"/>
      <c r="E24" s="7"/>
    </row>
    <row r="25" spans="1:5" ht="15.75" x14ac:dyDescent="0.25">
      <c r="A25" s="30"/>
      <c r="B25" s="30"/>
      <c r="C25" s="30"/>
      <c r="D25" s="30"/>
      <c r="E25" s="7"/>
    </row>
    <row r="26" spans="1:5" ht="15.75" x14ac:dyDescent="0.25">
      <c r="A26" s="30"/>
      <c r="B26" s="30"/>
      <c r="C26" s="30"/>
      <c r="D26" s="30"/>
      <c r="E26" s="7"/>
    </row>
    <row r="27" spans="1:5" ht="15.75" x14ac:dyDescent="0.25">
      <c r="A27" s="30"/>
      <c r="B27" s="30"/>
      <c r="C27" s="30"/>
      <c r="D27" s="30"/>
      <c r="E27" s="7"/>
    </row>
  </sheetData>
  <mergeCells count="19">
    <mergeCell ref="A20:D20"/>
    <mergeCell ref="A21:D21"/>
    <mergeCell ref="A22:D22"/>
    <mergeCell ref="A9:D9"/>
    <mergeCell ref="A10:D10"/>
    <mergeCell ref="A11:D11"/>
    <mergeCell ref="A12:D12"/>
    <mergeCell ref="A13:D13"/>
    <mergeCell ref="A14:D14"/>
    <mergeCell ref="A16:D16"/>
    <mergeCell ref="A17:D17"/>
    <mergeCell ref="A15:D15"/>
    <mergeCell ref="A18:D18"/>
    <mergeCell ref="A19:D19"/>
    <mergeCell ref="A23:D23"/>
    <mergeCell ref="A24:D24"/>
    <mergeCell ref="A25:D25"/>
    <mergeCell ref="A26:D26"/>
    <mergeCell ref="A27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10"/>
  <sheetViews>
    <sheetView workbookViewId="0">
      <selection activeCell="D32" sqref="D32"/>
    </sheetView>
  </sheetViews>
  <sheetFormatPr defaultRowHeight="15" x14ac:dyDescent="0.25"/>
  <cols>
    <col min="1" max="1" width="13.7109375" customWidth="1"/>
    <col min="2" max="2" width="14.28515625" customWidth="1"/>
    <col min="3" max="3" width="13.5703125" customWidth="1"/>
    <col min="4" max="4" width="12.140625" customWidth="1"/>
    <col min="5" max="5" width="15.7109375" customWidth="1"/>
    <col min="6" max="6" width="20.7109375" customWidth="1"/>
  </cols>
  <sheetData>
    <row r="1" spans="1:6" ht="31.5" x14ac:dyDescent="0.25">
      <c r="A1" s="11" t="s">
        <v>31</v>
      </c>
      <c r="B1" s="11" t="s">
        <v>32</v>
      </c>
      <c r="C1" s="12" t="s">
        <v>33</v>
      </c>
      <c r="D1" s="12" t="s">
        <v>34</v>
      </c>
      <c r="E1" s="15" t="s">
        <v>35</v>
      </c>
      <c r="F1" s="15" t="s">
        <v>36</v>
      </c>
    </row>
    <row r="2" spans="1:6" ht="15.75" x14ac:dyDescent="0.25">
      <c r="A2" s="13">
        <v>50</v>
      </c>
      <c r="B2" s="13">
        <v>50</v>
      </c>
      <c r="C2" s="13"/>
      <c r="D2" s="13">
        <v>10</v>
      </c>
      <c r="E2" s="13"/>
      <c r="F2" s="13"/>
    </row>
    <row r="3" spans="1:6" ht="20.25" customHeight="1" x14ac:dyDescent="0.25">
      <c r="A3" s="13">
        <v>60</v>
      </c>
      <c r="B3" s="13">
        <v>60</v>
      </c>
      <c r="C3" s="13"/>
      <c r="D3" s="14"/>
      <c r="E3" s="13"/>
      <c r="F3" s="13"/>
    </row>
    <row r="4" spans="1:6" ht="15.75" x14ac:dyDescent="0.25">
      <c r="A4" s="13">
        <v>80</v>
      </c>
      <c r="B4" s="13">
        <v>30</v>
      </c>
      <c r="C4" s="13"/>
      <c r="D4" s="14"/>
      <c r="E4" s="13"/>
      <c r="F4" s="13"/>
    </row>
    <row r="5" spans="1:6" ht="15.75" x14ac:dyDescent="0.25">
      <c r="A5" s="13">
        <v>90</v>
      </c>
      <c r="B5" s="13">
        <v>50</v>
      </c>
      <c r="C5" s="13"/>
      <c r="D5" s="14"/>
      <c r="E5" s="13"/>
      <c r="F5" s="13"/>
    </row>
    <row r="6" spans="1:6" ht="15.75" x14ac:dyDescent="0.25">
      <c r="A6" s="13">
        <v>50</v>
      </c>
      <c r="B6" s="13">
        <v>80</v>
      </c>
      <c r="C6" s="13"/>
      <c r="D6" s="14"/>
      <c r="E6" s="13"/>
      <c r="F6" s="13"/>
    </row>
    <row r="7" spans="1:6" ht="15.75" x14ac:dyDescent="0.25">
      <c r="A7" s="13">
        <v>20</v>
      </c>
      <c r="B7" s="13">
        <v>90</v>
      </c>
      <c r="C7" s="13"/>
      <c r="D7" s="14"/>
      <c r="E7" s="13"/>
      <c r="F7" s="13"/>
    </row>
    <row r="8" spans="1:6" ht="15.75" x14ac:dyDescent="0.25">
      <c r="A8" s="13">
        <v>30</v>
      </c>
      <c r="B8" s="13">
        <v>20</v>
      </c>
      <c r="C8" s="13"/>
      <c r="D8" s="14"/>
      <c r="E8" s="13"/>
      <c r="F8" s="13"/>
    </row>
    <row r="9" spans="1:6" ht="15.75" x14ac:dyDescent="0.25">
      <c r="A9" s="13">
        <v>60</v>
      </c>
      <c r="B9" s="13">
        <v>30</v>
      </c>
      <c r="C9" s="13"/>
      <c r="D9" s="14"/>
      <c r="E9" s="13"/>
      <c r="F9" s="13"/>
    </row>
    <row r="10" spans="1:6" ht="15.75" x14ac:dyDescent="0.25">
      <c r="A10" s="13">
        <v>50</v>
      </c>
      <c r="B10" s="13">
        <v>30</v>
      </c>
      <c r="C10" s="13"/>
      <c r="D10" s="14"/>
      <c r="E10" s="13"/>
      <c r="F1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E15" sqref="E15"/>
    </sheetView>
  </sheetViews>
  <sheetFormatPr defaultRowHeight="15" x14ac:dyDescent="0.25"/>
  <sheetData>
    <row r="1" spans="1:1" ht="30" customHeight="1" x14ac:dyDescent="0.35">
      <c r="A1" s="16">
        <v>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6"/>
  <sheetViews>
    <sheetView zoomScale="80" zoomScaleNormal="80" workbookViewId="0">
      <selection activeCell="B12" sqref="B12"/>
    </sheetView>
  </sheetViews>
  <sheetFormatPr defaultRowHeight="15" x14ac:dyDescent="0.25"/>
  <cols>
    <col min="1" max="1" width="30.140625" customWidth="1"/>
    <col min="2" max="3" width="17.42578125" customWidth="1"/>
  </cols>
  <sheetData>
    <row r="1" spans="1:3" ht="42.75" customHeight="1" x14ac:dyDescent="0.25">
      <c r="A1" s="35" t="s">
        <v>38</v>
      </c>
      <c r="B1" s="35"/>
      <c r="C1" s="35"/>
    </row>
    <row r="2" spans="1:3" ht="29.25" customHeight="1" x14ac:dyDescent="0.25">
      <c r="A2" s="23" t="s">
        <v>39</v>
      </c>
      <c r="B2" s="24" t="s">
        <v>40</v>
      </c>
      <c r="C2" s="23" t="s">
        <v>41</v>
      </c>
    </row>
    <row r="3" spans="1:3" ht="27.75" customHeight="1" x14ac:dyDescent="0.25">
      <c r="A3" s="18" t="s">
        <v>42</v>
      </c>
      <c r="B3" s="19">
        <v>17236</v>
      </c>
      <c r="C3" s="28"/>
    </row>
    <row r="4" spans="1:3" ht="27.75" customHeight="1" x14ac:dyDescent="0.25">
      <c r="A4" s="17" t="s">
        <v>43</v>
      </c>
      <c r="B4" s="20">
        <v>5986</v>
      </c>
      <c r="C4" s="28"/>
    </row>
    <row r="5" spans="1:3" ht="27.75" customHeight="1" x14ac:dyDescent="0.25">
      <c r="A5" s="18" t="s">
        <v>44</v>
      </c>
      <c r="B5" s="19">
        <v>37494</v>
      </c>
      <c r="C5" s="28"/>
    </row>
    <row r="6" spans="1:3" ht="27.75" customHeight="1" x14ac:dyDescent="0.25">
      <c r="A6" s="17" t="s">
        <v>45</v>
      </c>
      <c r="B6" s="20">
        <v>66854</v>
      </c>
      <c r="C6" s="28"/>
    </row>
    <row r="7" spans="1:3" ht="27.75" customHeight="1" x14ac:dyDescent="0.25">
      <c r="A7" s="18" t="s">
        <v>46</v>
      </c>
      <c r="B7" s="19">
        <v>22654</v>
      </c>
      <c r="C7" s="28"/>
    </row>
    <row r="8" spans="1:3" ht="27.75" customHeight="1" x14ac:dyDescent="0.25">
      <c r="A8" s="17" t="s">
        <v>47</v>
      </c>
      <c r="B8" s="20">
        <v>9965</v>
      </c>
      <c r="C8" s="28"/>
    </row>
    <row r="9" spans="1:3" ht="27.75" customHeight="1" x14ac:dyDescent="0.25">
      <c r="A9" s="18" t="s">
        <v>48</v>
      </c>
      <c r="B9" s="19">
        <v>12336</v>
      </c>
      <c r="C9" s="28"/>
    </row>
    <row r="10" spans="1:3" ht="27.75" customHeight="1" x14ac:dyDescent="0.25">
      <c r="A10" s="17" t="s">
        <v>49</v>
      </c>
      <c r="B10" s="20">
        <v>26445</v>
      </c>
      <c r="C10" s="28"/>
    </row>
    <row r="11" spans="1:3" ht="27.75" customHeight="1" x14ac:dyDescent="0.25">
      <c r="A11" s="18" t="s">
        <v>50</v>
      </c>
      <c r="B11" s="19">
        <v>6584</v>
      </c>
      <c r="C11" s="28"/>
    </row>
    <row r="12" spans="1:3" ht="27.75" customHeight="1" x14ac:dyDescent="0.25">
      <c r="A12" s="23" t="s">
        <v>51</v>
      </c>
      <c r="B12" s="22"/>
      <c r="C12" s="21"/>
    </row>
    <row r="16" spans="1:3" ht="79.5" customHeight="1" x14ac:dyDescent="0.25">
      <c r="A16" s="36" t="s">
        <v>52</v>
      </c>
      <c r="B16" s="37"/>
      <c r="C16" s="37"/>
    </row>
  </sheetData>
  <mergeCells count="2">
    <mergeCell ref="A1:C1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10"/>
  <sheetViews>
    <sheetView workbookViewId="0">
      <selection activeCell="C16" sqref="C16"/>
    </sheetView>
  </sheetViews>
  <sheetFormatPr defaultRowHeight="15" x14ac:dyDescent="0.25"/>
  <cols>
    <col min="2" max="2" width="15.5703125" bestFit="1" customWidth="1"/>
    <col min="3" max="3" width="14.5703125" bestFit="1" customWidth="1"/>
    <col min="7" max="7" width="13.85546875" bestFit="1" customWidth="1"/>
  </cols>
  <sheetData>
    <row r="1" spans="1:7" ht="15.75" x14ac:dyDescent="0.25">
      <c r="A1" s="12" t="s">
        <v>53</v>
      </c>
      <c r="B1" s="12" t="s">
        <v>87</v>
      </c>
      <c r="C1" s="12" t="s">
        <v>88</v>
      </c>
      <c r="D1" s="12"/>
      <c r="E1" s="12"/>
      <c r="F1" s="12"/>
      <c r="G1" s="12" t="s">
        <v>54</v>
      </c>
    </row>
    <row r="2" spans="1:7" ht="15.75" x14ac:dyDescent="0.25">
      <c r="A2" s="13">
        <v>100</v>
      </c>
      <c r="B2" s="13"/>
      <c r="C2" s="13"/>
      <c r="D2" s="13"/>
      <c r="E2" s="13"/>
      <c r="F2" s="13"/>
      <c r="G2" s="13">
        <v>10</v>
      </c>
    </row>
    <row r="3" spans="1:7" ht="15.75" x14ac:dyDescent="0.25">
      <c r="A3" s="13">
        <v>150</v>
      </c>
      <c r="B3" s="13"/>
      <c r="C3" s="13"/>
      <c r="D3" s="13"/>
      <c r="E3" s="13"/>
      <c r="F3" s="13"/>
      <c r="G3" s="12" t="s">
        <v>55</v>
      </c>
    </row>
    <row r="4" spans="1:7" ht="15.75" x14ac:dyDescent="0.25">
      <c r="A4" s="13">
        <v>200</v>
      </c>
      <c r="B4" s="13"/>
      <c r="C4" s="13"/>
      <c r="D4" s="13"/>
      <c r="E4" s="13"/>
      <c r="F4" s="13"/>
      <c r="G4" s="13">
        <v>5</v>
      </c>
    </row>
    <row r="5" spans="1:7" ht="15.75" x14ac:dyDescent="0.25">
      <c r="A5" s="13">
        <v>250</v>
      </c>
      <c r="B5" s="13"/>
      <c r="C5" s="13"/>
      <c r="D5" s="13"/>
      <c r="E5" s="13"/>
      <c r="F5" s="13"/>
      <c r="G5" s="13"/>
    </row>
    <row r="6" spans="1:7" ht="15.75" x14ac:dyDescent="0.25">
      <c r="A6" s="13">
        <v>300</v>
      </c>
      <c r="B6" s="13"/>
      <c r="C6" s="13"/>
      <c r="D6" s="13"/>
      <c r="E6" s="13"/>
      <c r="F6" s="13"/>
      <c r="G6" s="13"/>
    </row>
    <row r="7" spans="1:7" ht="15.75" x14ac:dyDescent="0.25">
      <c r="A7" s="13">
        <v>350</v>
      </c>
      <c r="B7" s="13"/>
      <c r="C7" s="13"/>
      <c r="D7" s="13"/>
      <c r="E7" s="13"/>
      <c r="F7" s="13"/>
      <c r="G7" s="13"/>
    </row>
    <row r="8" spans="1:7" ht="15.75" x14ac:dyDescent="0.25">
      <c r="A8" s="13">
        <v>400</v>
      </c>
      <c r="B8" s="13"/>
      <c r="C8" s="13"/>
      <c r="D8" s="13"/>
      <c r="E8" s="13"/>
      <c r="F8" s="13"/>
      <c r="G8" s="13"/>
    </row>
    <row r="9" spans="1:7" ht="15.75" x14ac:dyDescent="0.25">
      <c r="A9" s="13">
        <v>450</v>
      </c>
      <c r="B9" s="13"/>
      <c r="C9" s="13"/>
      <c r="D9" s="13"/>
      <c r="E9" s="13"/>
      <c r="F9" s="13"/>
      <c r="G9" s="13"/>
    </row>
    <row r="10" spans="1:7" ht="15.75" x14ac:dyDescent="0.25">
      <c r="A10" s="13">
        <v>500</v>
      </c>
      <c r="B10" s="13"/>
      <c r="C10" s="13"/>
      <c r="D10" s="13"/>
      <c r="E10" s="13"/>
      <c r="F10" s="13"/>
      <c r="G1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5"/>
  <sheetViews>
    <sheetView workbookViewId="0">
      <selection activeCell="E9" sqref="E9"/>
    </sheetView>
  </sheetViews>
  <sheetFormatPr defaultRowHeight="15" x14ac:dyDescent="0.25"/>
  <cols>
    <col min="5" max="5" width="15.28515625" customWidth="1"/>
  </cols>
  <sheetData>
    <row r="1" spans="1:5" ht="94.5" x14ac:dyDescent="0.25">
      <c r="A1" s="25" t="s">
        <v>56</v>
      </c>
      <c r="B1" s="25" t="s">
        <v>57</v>
      </c>
      <c r="C1" s="25" t="s">
        <v>58</v>
      </c>
      <c r="D1" s="25" t="s">
        <v>59</v>
      </c>
      <c r="E1" s="26" t="s">
        <v>60</v>
      </c>
    </row>
    <row r="2" spans="1:5" ht="15.75" x14ac:dyDescent="0.25">
      <c r="A2" s="27" t="s">
        <v>61</v>
      </c>
      <c r="B2" s="27">
        <v>50</v>
      </c>
      <c r="C2" s="27">
        <v>70</v>
      </c>
      <c r="D2" s="27">
        <v>80</v>
      </c>
      <c r="E2" s="27"/>
    </row>
    <row r="3" spans="1:5" ht="15.75" x14ac:dyDescent="0.25">
      <c r="A3" s="27" t="s">
        <v>62</v>
      </c>
      <c r="B3" s="27">
        <v>60</v>
      </c>
      <c r="C3" s="27">
        <v>60</v>
      </c>
      <c r="D3" s="27">
        <v>60</v>
      </c>
      <c r="E3" s="27"/>
    </row>
    <row r="4" spans="1:5" ht="15.75" x14ac:dyDescent="0.25">
      <c r="A4" s="27" t="s">
        <v>63</v>
      </c>
      <c r="B4" s="27">
        <v>80</v>
      </c>
      <c r="C4" s="27">
        <v>100</v>
      </c>
      <c r="D4" s="27">
        <v>100</v>
      </c>
      <c r="E4" s="27"/>
    </row>
    <row r="5" spans="1:5" ht="15.75" x14ac:dyDescent="0.25">
      <c r="A5" s="27" t="s">
        <v>64</v>
      </c>
      <c r="B5" s="27">
        <v>20</v>
      </c>
      <c r="C5" s="27">
        <v>20</v>
      </c>
      <c r="D5" s="27">
        <v>20</v>
      </c>
      <c r="E5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7"/>
  <sheetViews>
    <sheetView workbookViewId="0">
      <selection activeCell="J13" sqref="J13"/>
    </sheetView>
  </sheetViews>
  <sheetFormatPr defaultRowHeight="15" x14ac:dyDescent="0.25"/>
  <sheetData>
    <row r="1" spans="1:11" ht="15.75" x14ac:dyDescent="0.25">
      <c r="A1" s="25" t="s">
        <v>65</v>
      </c>
      <c r="B1" s="25" t="s">
        <v>66</v>
      </c>
      <c r="C1" s="25" t="s">
        <v>67</v>
      </c>
      <c r="D1" s="25" t="s">
        <v>68</v>
      </c>
      <c r="E1" s="25" t="s">
        <v>69</v>
      </c>
      <c r="F1" s="25" t="s">
        <v>70</v>
      </c>
      <c r="G1" s="25" t="s">
        <v>33</v>
      </c>
      <c r="H1" s="25" t="s">
        <v>71</v>
      </c>
      <c r="I1" s="25" t="s">
        <v>72</v>
      </c>
      <c r="J1" s="25" t="s">
        <v>73</v>
      </c>
      <c r="K1" s="25" t="s">
        <v>74</v>
      </c>
    </row>
    <row r="2" spans="1:11" ht="15.75" x14ac:dyDescent="0.25">
      <c r="A2" s="27" t="s">
        <v>75</v>
      </c>
      <c r="B2" s="27" t="s">
        <v>76</v>
      </c>
      <c r="C2" s="27">
        <v>50</v>
      </c>
      <c r="D2" s="27">
        <v>5</v>
      </c>
      <c r="E2" s="27">
        <v>60</v>
      </c>
      <c r="F2" s="27"/>
      <c r="G2" s="27"/>
      <c r="H2" s="27"/>
      <c r="I2" s="27"/>
      <c r="J2" s="27"/>
      <c r="K2" s="27"/>
    </row>
    <row r="3" spans="1:11" ht="15.75" x14ac:dyDescent="0.25">
      <c r="A3" s="27" t="s">
        <v>77</v>
      </c>
      <c r="B3" s="27" t="s">
        <v>78</v>
      </c>
      <c r="C3" s="27">
        <v>60</v>
      </c>
      <c r="D3" s="27">
        <v>60</v>
      </c>
      <c r="E3" s="27">
        <v>0</v>
      </c>
      <c r="F3" s="27"/>
      <c r="G3" s="27"/>
      <c r="H3" s="27"/>
      <c r="I3" s="27"/>
      <c r="J3" s="27"/>
      <c r="K3" s="27"/>
    </row>
    <row r="4" spans="1:11" ht="15.75" x14ac:dyDescent="0.25">
      <c r="A4" s="27" t="s">
        <v>79</v>
      </c>
      <c r="B4" s="27" t="s">
        <v>80</v>
      </c>
      <c r="C4" s="27">
        <v>80</v>
      </c>
      <c r="D4" s="27">
        <v>50</v>
      </c>
      <c r="E4" s="27">
        <v>50</v>
      </c>
      <c r="F4" s="27"/>
      <c r="G4" s="27"/>
      <c r="H4" s="27"/>
      <c r="I4" s="27"/>
      <c r="J4" s="27"/>
      <c r="K4" s="27"/>
    </row>
    <row r="5" spans="1:11" ht="15.75" x14ac:dyDescent="0.25">
      <c r="A5" s="27" t="s">
        <v>81</v>
      </c>
      <c r="B5" s="27" t="s">
        <v>82</v>
      </c>
      <c r="C5" s="27">
        <v>90</v>
      </c>
      <c r="D5" s="27">
        <v>50</v>
      </c>
      <c r="E5" s="27">
        <v>90</v>
      </c>
      <c r="F5" s="27"/>
      <c r="G5" s="27"/>
      <c r="H5" s="27"/>
      <c r="I5" s="27"/>
      <c r="J5" s="27"/>
      <c r="K5" s="27"/>
    </row>
    <row r="6" spans="1:11" ht="15.75" x14ac:dyDescent="0.25">
      <c r="A6" s="27" t="s">
        <v>83</v>
      </c>
      <c r="B6" s="27" t="s">
        <v>84</v>
      </c>
      <c r="C6" s="27">
        <v>80</v>
      </c>
      <c r="D6" s="27">
        <v>50</v>
      </c>
      <c r="E6" s="27">
        <v>60</v>
      </c>
      <c r="F6" s="27"/>
      <c r="G6" s="27"/>
      <c r="H6" s="27"/>
      <c r="I6" s="27"/>
      <c r="J6" s="27"/>
      <c r="K6" s="27"/>
    </row>
    <row r="7" spans="1:11" ht="15.75" x14ac:dyDescent="0.25">
      <c r="A7" s="27" t="s">
        <v>85</v>
      </c>
      <c r="B7" s="27" t="s">
        <v>86</v>
      </c>
      <c r="C7" s="27">
        <v>70</v>
      </c>
      <c r="D7" s="27">
        <v>55</v>
      </c>
      <c r="E7" s="27">
        <v>50</v>
      </c>
      <c r="F7" s="27"/>
      <c r="G7" s="27"/>
      <c r="H7" s="27"/>
      <c r="I7" s="27"/>
      <c r="J7" s="27"/>
      <c r="K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Matematik Formülleri</vt:lpstr>
      <vt:lpstr>Uyg-1</vt:lpstr>
      <vt:lpstr>Uyg-2</vt:lpstr>
      <vt:lpstr>kanaat</vt:lpstr>
      <vt:lpstr>Uyg-3</vt:lpstr>
      <vt:lpstr>Uyg-4</vt:lpstr>
      <vt:lpstr>Uyg-5</vt:lpstr>
      <vt:lpstr>Uyg-6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ogrenci</dc:creator>
  <cp:lastModifiedBy>user</cp:lastModifiedBy>
  <dcterms:created xsi:type="dcterms:W3CDTF">2018-03-12T07:24:14Z</dcterms:created>
  <dcterms:modified xsi:type="dcterms:W3CDTF">2019-11-15T06:10:13Z</dcterms:modified>
</cp:coreProperties>
</file>