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B2EEA30-C6F5-4709-BD9F-C64B1F5400F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Ajanda" sheetId="3" r:id="rId1"/>
    <sheet name="Özel Günler - Görevler" sheetId="4" r:id="rId2"/>
  </sheets>
  <definedNames>
    <definedName name="tarih">Ajanda!$A:$A</definedName>
    <definedName name="_xlnm.Print_Area" localSheetId="0">Ajanda!$B$1:$V$59</definedName>
    <definedName name="Yıllar">Ajanda!$AP:$AP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4" l="1"/>
  <c r="C60" i="3"/>
  <c r="S6" i="3" l="1"/>
  <c r="S8" i="3" s="1"/>
  <c r="K39" i="4" s="1"/>
  <c r="M6" i="3"/>
  <c r="M8" i="3" s="1"/>
  <c r="K34" i="4" l="1"/>
  <c r="J34" i="4" s="1"/>
  <c r="K11" i="4"/>
  <c r="J11" i="4" s="1"/>
  <c r="K16" i="4"/>
  <c r="J16" i="4" s="1"/>
  <c r="K17" i="4"/>
  <c r="J17" i="4" s="1"/>
  <c r="K18" i="4"/>
  <c r="J18" i="4" s="1"/>
  <c r="K31" i="4"/>
  <c r="J31" i="4" s="1"/>
  <c r="K32" i="4"/>
  <c r="J32" i="4" s="1"/>
  <c r="K33" i="4"/>
  <c r="J33" i="4" s="1"/>
  <c r="K19" i="4"/>
  <c r="J19" i="4" s="1"/>
  <c r="K35" i="4"/>
  <c r="J35" i="4" s="1"/>
  <c r="K4" i="4"/>
  <c r="J4" i="4" s="1"/>
  <c r="K20" i="4"/>
  <c r="J20" i="4" s="1"/>
  <c r="K40" i="4"/>
  <c r="J40" i="4" s="1"/>
  <c r="K5" i="4"/>
  <c r="K21" i="4"/>
  <c r="J21" i="4" s="1"/>
  <c r="K41" i="4"/>
  <c r="J41" i="4" s="1"/>
  <c r="K6" i="4"/>
  <c r="K22" i="4"/>
  <c r="J22" i="4" s="1"/>
  <c r="K42" i="4"/>
  <c r="J42" i="4" s="1"/>
  <c r="K7" i="4"/>
  <c r="K23" i="4"/>
  <c r="J23" i="4" s="1"/>
  <c r="K43" i="4"/>
  <c r="J43" i="4" s="1"/>
  <c r="K8" i="4"/>
  <c r="J8" i="4" s="1"/>
  <c r="K28" i="4"/>
  <c r="J28" i="4" s="1"/>
  <c r="K44" i="4"/>
  <c r="J44" i="4" s="1"/>
  <c r="K9" i="4"/>
  <c r="J9" i="4" s="1"/>
  <c r="K29" i="4"/>
  <c r="J29" i="4" s="1"/>
  <c r="K45" i="4"/>
  <c r="J45" i="4" s="1"/>
  <c r="K10" i="4"/>
  <c r="J10" i="4" s="1"/>
  <c r="K30" i="4"/>
  <c r="J30" i="4" s="1"/>
  <c r="K46" i="4"/>
  <c r="J46" i="4" s="1"/>
  <c r="K47" i="4"/>
  <c r="J47" i="4" s="1"/>
  <c r="K25" i="4"/>
  <c r="J25" i="4" s="1"/>
  <c r="K37" i="4"/>
  <c r="J37" i="4" s="1"/>
  <c r="K49" i="4"/>
  <c r="J49" i="4" s="1"/>
  <c r="K2" i="4"/>
  <c r="J2" i="4" s="1"/>
  <c r="K14" i="4"/>
  <c r="J14" i="4" s="1"/>
  <c r="K26" i="4"/>
  <c r="J26" i="4" s="1"/>
  <c r="K38" i="4"/>
  <c r="J38" i="4" s="1"/>
  <c r="K50" i="4"/>
  <c r="J50" i="4" s="1"/>
  <c r="K12" i="4"/>
  <c r="J12" i="4" s="1"/>
  <c r="K24" i="4"/>
  <c r="J24" i="4" s="1"/>
  <c r="K36" i="4"/>
  <c r="J36" i="4" s="1"/>
  <c r="K48" i="4"/>
  <c r="J48" i="4" s="1"/>
  <c r="K13" i="4"/>
  <c r="J13" i="4" s="1"/>
  <c r="K3" i="4"/>
  <c r="K15" i="4"/>
  <c r="J15" i="4" s="1"/>
  <c r="K27" i="4"/>
  <c r="J27" i="4" s="1"/>
  <c r="J39" i="4"/>
  <c r="D46" i="4"/>
  <c r="C46" i="4" s="1"/>
  <c r="D26" i="4"/>
  <c r="C26" i="4" s="1"/>
  <c r="D25" i="4"/>
  <c r="C25" i="4" s="1"/>
  <c r="D7" i="4"/>
  <c r="D50" i="4"/>
  <c r="C50" i="4" s="1"/>
  <c r="D24" i="4"/>
  <c r="C24" i="4" s="1"/>
  <c r="D6" i="4"/>
  <c r="C6" i="4" s="1"/>
  <c r="D49" i="4"/>
  <c r="C49" i="4" s="1"/>
  <c r="D23" i="4"/>
  <c r="C23" i="4" s="1"/>
  <c r="D5" i="4"/>
  <c r="C5" i="4" s="1"/>
  <c r="D48" i="4"/>
  <c r="C48" i="4" s="1"/>
  <c r="D16" i="4"/>
  <c r="C16" i="4" s="1"/>
  <c r="D4" i="4"/>
  <c r="C4" i="4" s="1"/>
  <c r="D47" i="4"/>
  <c r="C47" i="4" s="1"/>
  <c r="D15" i="4"/>
  <c r="C15" i="4" s="1"/>
  <c r="D3" i="4"/>
  <c r="C3" i="4" s="1"/>
  <c r="D39" i="4"/>
  <c r="C39" i="4" s="1"/>
  <c r="D14" i="4"/>
  <c r="C14" i="4" s="1"/>
  <c r="D2" i="4"/>
  <c r="C2" i="4" s="1"/>
  <c r="D38" i="4"/>
  <c r="C38" i="4" s="1"/>
  <c r="D13" i="4"/>
  <c r="C13" i="4" s="1"/>
  <c r="D37" i="4"/>
  <c r="C37" i="4" s="1"/>
  <c r="D12" i="4"/>
  <c r="C12" i="4" s="1"/>
  <c r="D36" i="4"/>
  <c r="C36" i="4" s="1"/>
  <c r="D11" i="4"/>
  <c r="C11" i="4" s="1"/>
  <c r="D35" i="4"/>
  <c r="C35" i="4" s="1"/>
  <c r="D27" i="4"/>
  <c r="C27" i="4" s="1"/>
  <c r="D40" i="4"/>
  <c r="C40" i="4" s="1"/>
  <c r="D21" i="4"/>
  <c r="C21" i="4" s="1"/>
  <c r="D33" i="4"/>
  <c r="C33" i="4" s="1"/>
  <c r="D45" i="4"/>
  <c r="C45" i="4" s="1"/>
  <c r="D28" i="4"/>
  <c r="C28" i="4" s="1"/>
  <c r="D8" i="4"/>
  <c r="C8" i="4" s="1"/>
  <c r="D17" i="4"/>
  <c r="C17" i="4" s="1"/>
  <c r="D29" i="4"/>
  <c r="C29" i="4" s="1"/>
  <c r="D41" i="4"/>
  <c r="C41" i="4" s="1"/>
  <c r="D9" i="4"/>
  <c r="D18" i="4"/>
  <c r="C18" i="4" s="1"/>
  <c r="D30" i="4"/>
  <c r="C30" i="4" s="1"/>
  <c r="D42" i="4"/>
  <c r="C42" i="4" s="1"/>
  <c r="D10" i="4"/>
  <c r="D19" i="4"/>
  <c r="C19" i="4" s="1"/>
  <c r="D31" i="4"/>
  <c r="C31" i="4" s="1"/>
  <c r="D43" i="4"/>
  <c r="C43" i="4" s="1"/>
  <c r="D20" i="4"/>
  <c r="C20" i="4" s="1"/>
  <c r="D32" i="4"/>
  <c r="C32" i="4" s="1"/>
  <c r="D44" i="4"/>
  <c r="C44" i="4" s="1"/>
  <c r="D22" i="4"/>
  <c r="C22" i="4" s="1"/>
  <c r="D34" i="4"/>
  <c r="C34" i="4" s="1"/>
  <c r="AI10" i="3"/>
  <c r="AI9" i="3"/>
  <c r="A1" i="3"/>
  <c r="J3" i="4" l="1"/>
  <c r="J5" i="4"/>
  <c r="J6" i="4"/>
  <c r="C9" i="4"/>
  <c r="J7" i="4"/>
  <c r="C7" i="4"/>
  <c r="C10" i="4"/>
  <c r="AI11" i="3"/>
  <c r="I2" i="4" l="1"/>
  <c r="U11" i="3" s="1"/>
  <c r="I20" i="4"/>
  <c r="U29" i="3" s="1"/>
  <c r="I15" i="4"/>
  <c r="U24" i="3" s="1"/>
  <c r="I48" i="4"/>
  <c r="U57" i="3" s="1"/>
  <c r="I11" i="4"/>
  <c r="U20" i="3" s="1"/>
  <c r="I29" i="4"/>
  <c r="U38" i="3" s="1"/>
  <c r="I23" i="4"/>
  <c r="U32" i="3" s="1"/>
  <c r="I30" i="4"/>
  <c r="U39" i="3" s="1"/>
  <c r="I41" i="4"/>
  <c r="U50" i="3" s="1"/>
  <c r="I49" i="4"/>
  <c r="U58" i="3" s="1"/>
  <c r="I3" i="4"/>
  <c r="U12" i="3" s="1"/>
  <c r="I44" i="4"/>
  <c r="U53" i="3" s="1"/>
  <c r="I14" i="4"/>
  <c r="U23" i="3" s="1"/>
  <c r="I34" i="4"/>
  <c r="U43" i="3" s="1"/>
  <c r="I24" i="4"/>
  <c r="U33" i="3" s="1"/>
  <c r="I36" i="4"/>
  <c r="U45" i="3" s="1"/>
  <c r="I39" i="4"/>
  <c r="U48" i="3" s="1"/>
  <c r="I40" i="4"/>
  <c r="U49" i="3" s="1"/>
  <c r="I37" i="4"/>
  <c r="U46" i="3" s="1"/>
  <c r="I18" i="4"/>
  <c r="U27" i="3" s="1"/>
  <c r="I7" i="4"/>
  <c r="U16" i="3" s="1"/>
  <c r="I43" i="4"/>
  <c r="U52" i="3" s="1"/>
  <c r="I26" i="4"/>
  <c r="U35" i="3" s="1"/>
  <c r="I50" i="4"/>
  <c r="U59" i="3" s="1"/>
  <c r="I46" i="4"/>
  <c r="U55" i="3" s="1"/>
  <c r="I28" i="4"/>
  <c r="U37" i="3" s="1"/>
  <c r="I13" i="4"/>
  <c r="U22" i="3" s="1"/>
  <c r="I25" i="4"/>
  <c r="U34" i="3" s="1"/>
  <c r="I35" i="4"/>
  <c r="U44" i="3" s="1"/>
  <c r="I31" i="4"/>
  <c r="U40" i="3" s="1"/>
  <c r="I47" i="4"/>
  <c r="U56" i="3" s="1"/>
  <c r="I8" i="4"/>
  <c r="U17" i="3" s="1"/>
  <c r="I27" i="4"/>
  <c r="U36" i="3" s="1"/>
  <c r="I16" i="4"/>
  <c r="U25" i="3" s="1"/>
  <c r="I4" i="4"/>
  <c r="U13" i="3" s="1"/>
  <c r="I33" i="4"/>
  <c r="U42" i="3" s="1"/>
  <c r="I17" i="4"/>
  <c r="U26" i="3" s="1"/>
  <c r="I32" i="4"/>
  <c r="U41" i="3" s="1"/>
  <c r="I5" i="4"/>
  <c r="U14" i="3" s="1"/>
  <c r="I45" i="4"/>
  <c r="U54" i="3" s="1"/>
  <c r="I6" i="4"/>
  <c r="U15" i="3" s="1"/>
  <c r="I9" i="4"/>
  <c r="U18" i="3" s="1"/>
  <c r="I10" i="4"/>
  <c r="U19" i="3" s="1"/>
  <c r="I42" i="4"/>
  <c r="U51" i="3" s="1"/>
  <c r="I21" i="4"/>
  <c r="U30" i="3" s="1"/>
  <c r="I22" i="4"/>
  <c r="U31" i="3" s="1"/>
  <c r="I19" i="4"/>
  <c r="U28" i="3" s="1"/>
  <c r="I12" i="4"/>
  <c r="U21" i="3" s="1"/>
  <c r="I38" i="4"/>
  <c r="U47" i="3" s="1"/>
  <c r="B24" i="4"/>
  <c r="O33" i="3" s="1"/>
  <c r="B8" i="4"/>
  <c r="B10" i="4"/>
  <c r="B37" i="4"/>
  <c r="B22" i="4"/>
  <c r="O31" i="3" s="1"/>
  <c r="B43" i="4"/>
  <c r="O52" i="3" s="1"/>
  <c r="B16" i="4"/>
  <c r="O25" i="3" s="1"/>
  <c r="B47" i="4"/>
  <c r="B17" i="4"/>
  <c r="O26" i="3" s="1"/>
  <c r="B39" i="4"/>
  <c r="O48" i="3" s="1"/>
  <c r="B7" i="4"/>
  <c r="O16" i="3" s="1"/>
  <c r="B35" i="4"/>
  <c r="O44" i="3" s="1"/>
  <c r="B40" i="4"/>
  <c r="O49" i="3" s="1"/>
  <c r="B50" i="4"/>
  <c r="B2" i="4"/>
  <c r="B41" i="4"/>
  <c r="O50" i="3" s="1"/>
  <c r="B28" i="4"/>
  <c r="O37" i="3" s="1"/>
  <c r="B27" i="4"/>
  <c r="O36" i="3" s="1"/>
  <c r="B3" i="4"/>
  <c r="O12" i="3" s="1"/>
  <c r="B26" i="4"/>
  <c r="O35" i="3" s="1"/>
  <c r="B31" i="4"/>
  <c r="O40" i="3" s="1"/>
  <c r="B21" i="4"/>
  <c r="O30" i="3" s="1"/>
  <c r="B4" i="4"/>
  <c r="O13" i="3" s="1"/>
  <c r="B23" i="4"/>
  <c r="O32" i="3" s="1"/>
  <c r="B36" i="4"/>
  <c r="O45" i="3" s="1"/>
  <c r="B12" i="4"/>
  <c r="O21" i="3" s="1"/>
  <c r="B5" i="4"/>
  <c r="B45" i="4"/>
  <c r="O54" i="3" s="1"/>
  <c r="B30" i="4"/>
  <c r="O39" i="3" s="1"/>
  <c r="B25" i="4"/>
  <c r="O34" i="3" s="1"/>
  <c r="B6" i="4"/>
  <c r="O15" i="3" s="1"/>
  <c r="B34" i="4"/>
  <c r="O43" i="3" s="1"/>
  <c r="B44" i="4"/>
  <c r="O53" i="3" s="1"/>
  <c r="B32" i="4"/>
  <c r="O41" i="3" s="1"/>
  <c r="B9" i="4"/>
  <c r="O18" i="3" s="1"/>
  <c r="B38" i="4"/>
  <c r="O47" i="3" s="1"/>
  <c r="B15" i="4"/>
  <c r="O24" i="3" s="1"/>
  <c r="B48" i="4"/>
  <c r="O57" i="3" s="1"/>
  <c r="B33" i="4"/>
  <c r="B20" i="4"/>
  <c r="O29" i="3" s="1"/>
  <c r="B13" i="4"/>
  <c r="O22" i="3" s="1"/>
  <c r="B29" i="4"/>
  <c r="O38" i="3" s="1"/>
  <c r="B18" i="4"/>
  <c r="O27" i="3" s="1"/>
  <c r="B49" i="4"/>
  <c r="O58" i="3" s="1"/>
  <c r="B42" i="4"/>
  <c r="O51" i="3" s="1"/>
  <c r="B11" i="4"/>
  <c r="O20" i="3" s="1"/>
  <c r="B19" i="4"/>
  <c r="O28" i="3" s="1"/>
  <c r="B46" i="4"/>
  <c r="O55" i="3" s="1"/>
  <c r="B14" i="4"/>
  <c r="O23" i="3" s="1"/>
  <c r="AI12" i="3"/>
  <c r="M33" i="3" l="1"/>
  <c r="L33" i="3" s="1"/>
  <c r="N33" i="3"/>
  <c r="M56" i="3"/>
  <c r="L56" i="3" s="1"/>
  <c r="O56" i="3"/>
  <c r="M14" i="3"/>
  <c r="L14" i="3" s="1"/>
  <c r="O14" i="3"/>
  <c r="N19" i="3"/>
  <c r="O19" i="3"/>
  <c r="N42" i="3"/>
  <c r="O42" i="3"/>
  <c r="M11" i="3"/>
  <c r="L11" i="3" s="1"/>
  <c r="O11" i="3"/>
  <c r="N59" i="3"/>
  <c r="O59" i="3"/>
  <c r="N17" i="3"/>
  <c r="O17" i="3"/>
  <c r="N46" i="3"/>
  <c r="O46" i="3"/>
  <c r="T22" i="3"/>
  <c r="S22" i="3"/>
  <c r="R22" i="3" s="1"/>
  <c r="T48" i="3"/>
  <c r="S48" i="3"/>
  <c r="R48" i="3" s="1"/>
  <c r="T59" i="3"/>
  <c r="S59" i="3"/>
  <c r="R59" i="3" s="1"/>
  <c r="T45" i="3"/>
  <c r="S45" i="3"/>
  <c r="R45" i="3" s="1"/>
  <c r="S13" i="3"/>
  <c r="R13" i="3" s="1"/>
  <c r="T13" i="3"/>
  <c r="T39" i="3"/>
  <c r="S39" i="3"/>
  <c r="R39" i="3" s="1"/>
  <c r="T16" i="3"/>
  <c r="S16" i="3"/>
  <c r="R16" i="3" s="1"/>
  <c r="T40" i="3"/>
  <c r="S40" i="3"/>
  <c r="R40" i="3" s="1"/>
  <c r="T58" i="3"/>
  <c r="S58" i="3"/>
  <c r="R58" i="3" s="1"/>
  <c r="T46" i="3"/>
  <c r="S46" i="3"/>
  <c r="R46" i="3" s="1"/>
  <c r="T34" i="3"/>
  <c r="S34" i="3"/>
  <c r="R34" i="3" s="1"/>
  <c r="S36" i="3"/>
  <c r="R36" i="3" s="1"/>
  <c r="T36" i="3"/>
  <c r="T27" i="3"/>
  <c r="S27" i="3"/>
  <c r="R27" i="3" s="1"/>
  <c r="T50" i="3"/>
  <c r="S50" i="3"/>
  <c r="R50" i="3" s="1"/>
  <c r="T32" i="3"/>
  <c r="S32" i="3"/>
  <c r="R32" i="3" s="1"/>
  <c r="T15" i="3"/>
  <c r="S15" i="3"/>
  <c r="R15" i="3" s="1"/>
  <c r="T42" i="3"/>
  <c r="S42" i="3"/>
  <c r="R42" i="3" s="1"/>
  <c r="T17" i="3"/>
  <c r="S17" i="3"/>
  <c r="R17" i="3" s="1"/>
  <c r="T38" i="3"/>
  <c r="S38" i="3"/>
  <c r="R38" i="3" s="1"/>
  <c r="T37" i="3"/>
  <c r="S37" i="3"/>
  <c r="R37" i="3" s="1"/>
  <c r="T41" i="3"/>
  <c r="S41" i="3"/>
  <c r="R41" i="3" s="1"/>
  <c r="T24" i="3"/>
  <c r="S24" i="3"/>
  <c r="R24" i="3" s="1"/>
  <c r="T18" i="3"/>
  <c r="S18" i="3"/>
  <c r="R18" i="3" s="1"/>
  <c r="T29" i="3"/>
  <c r="S29" i="3"/>
  <c r="R29" i="3" s="1"/>
  <c r="T20" i="3"/>
  <c r="S20" i="3"/>
  <c r="R20" i="3" s="1"/>
  <c r="T35" i="3"/>
  <c r="S35" i="3"/>
  <c r="R35" i="3" s="1"/>
  <c r="T53" i="3"/>
  <c r="S53" i="3"/>
  <c r="R53" i="3" s="1"/>
  <c r="T55" i="3"/>
  <c r="S55" i="3"/>
  <c r="R55" i="3" s="1"/>
  <c r="T33" i="3"/>
  <c r="S33" i="3"/>
  <c r="R33" i="3" s="1"/>
  <c r="S26" i="3"/>
  <c r="R26" i="3" s="1"/>
  <c r="T26" i="3"/>
  <c r="S51" i="3"/>
  <c r="R51" i="3" s="1"/>
  <c r="T51" i="3"/>
  <c r="T19" i="3"/>
  <c r="S19" i="3"/>
  <c r="R19" i="3" s="1"/>
  <c r="S25" i="3"/>
  <c r="R25" i="3" s="1"/>
  <c r="T25" i="3"/>
  <c r="T21" i="3"/>
  <c r="S21" i="3"/>
  <c r="R21" i="3" s="1"/>
  <c r="T43" i="3"/>
  <c r="S43" i="3"/>
  <c r="R43" i="3" s="1"/>
  <c r="T30" i="3"/>
  <c r="S30" i="3"/>
  <c r="R30" i="3" s="1"/>
  <c r="S49" i="3"/>
  <c r="R49" i="3" s="1"/>
  <c r="T49" i="3"/>
  <c r="T54" i="3"/>
  <c r="S54" i="3"/>
  <c r="R54" i="3" s="1"/>
  <c r="T14" i="3"/>
  <c r="S14" i="3"/>
  <c r="R14" i="3" s="1"/>
  <c r="T52" i="3"/>
  <c r="S52" i="3"/>
  <c r="R52" i="3" s="1"/>
  <c r="T31" i="3"/>
  <c r="S31" i="3"/>
  <c r="R31" i="3" s="1"/>
  <c r="T44" i="3"/>
  <c r="S44" i="3"/>
  <c r="R44" i="3" s="1"/>
  <c r="T57" i="3"/>
  <c r="S57" i="3"/>
  <c r="R57" i="3" s="1"/>
  <c r="T12" i="3"/>
  <c r="S12" i="3"/>
  <c r="T47" i="3"/>
  <c r="S47" i="3"/>
  <c r="R47" i="3" s="1"/>
  <c r="T28" i="3"/>
  <c r="S28" i="3"/>
  <c r="R28" i="3" s="1"/>
  <c r="T23" i="3"/>
  <c r="S23" i="3"/>
  <c r="R23" i="3" s="1"/>
  <c r="T56" i="3"/>
  <c r="S56" i="3"/>
  <c r="R56" i="3" s="1"/>
  <c r="N11" i="3"/>
  <c r="M17" i="3"/>
  <c r="L17" i="3" s="1"/>
  <c r="M47" i="3"/>
  <c r="L47" i="3" s="1"/>
  <c r="M13" i="3"/>
  <c r="M48" i="3"/>
  <c r="L48" i="3" s="1"/>
  <c r="M40" i="3"/>
  <c r="L40" i="3" s="1"/>
  <c r="M35" i="3"/>
  <c r="L35" i="3" s="1"/>
  <c r="M36" i="3"/>
  <c r="L36" i="3" s="1"/>
  <c r="N37" i="3"/>
  <c r="M46" i="3"/>
  <c r="L46" i="3" s="1"/>
  <c r="N55" i="3"/>
  <c r="M18" i="3"/>
  <c r="L18" i="3" s="1"/>
  <c r="N41" i="3"/>
  <c r="N51" i="3"/>
  <c r="M26" i="3"/>
  <c r="L26" i="3" s="1"/>
  <c r="N58" i="3"/>
  <c r="N56" i="3"/>
  <c r="N27" i="3"/>
  <c r="N25" i="3"/>
  <c r="M38" i="3"/>
  <c r="L38" i="3" s="1"/>
  <c r="M29" i="3"/>
  <c r="L29" i="3" s="1"/>
  <c r="N54" i="3"/>
  <c r="M50" i="3"/>
  <c r="L50" i="3" s="1"/>
  <c r="M54" i="3"/>
  <c r="L54" i="3" s="1"/>
  <c r="M42" i="3"/>
  <c r="L42" i="3" s="1"/>
  <c r="N14" i="3"/>
  <c r="M19" i="3"/>
  <c r="L19" i="3" s="1"/>
  <c r="M32" i="3"/>
  <c r="L32" i="3" s="1"/>
  <c r="N44" i="3"/>
  <c r="M28" i="3"/>
  <c r="L28" i="3" s="1"/>
  <c r="M16" i="3"/>
  <c r="L16" i="3" s="1"/>
  <c r="M20" i="3"/>
  <c r="L20" i="3" s="1"/>
  <c r="N30" i="3"/>
  <c r="N53" i="3"/>
  <c r="N43" i="3"/>
  <c r="N15" i="3"/>
  <c r="M34" i="3"/>
  <c r="L34" i="3" s="1"/>
  <c r="N52" i="3"/>
  <c r="M22" i="3"/>
  <c r="L22" i="3" s="1"/>
  <c r="N39" i="3"/>
  <c r="M31" i="3"/>
  <c r="L31" i="3" s="1"/>
  <c r="M57" i="3"/>
  <c r="L57" i="3" s="1"/>
  <c r="M21" i="3"/>
  <c r="L21" i="3" s="1"/>
  <c r="M59" i="3"/>
  <c r="L59" i="3" s="1"/>
  <c r="N21" i="3"/>
  <c r="M23" i="3"/>
  <c r="L23" i="3" s="1"/>
  <c r="M24" i="3"/>
  <c r="L24" i="3" s="1"/>
  <c r="M45" i="3"/>
  <c r="L45" i="3" s="1"/>
  <c r="N49" i="3"/>
  <c r="M12" i="3"/>
  <c r="L12" i="3" s="1"/>
  <c r="N26" i="3"/>
  <c r="M37" i="3"/>
  <c r="L37" i="3" s="1"/>
  <c r="N48" i="3"/>
  <c r="M52" i="3"/>
  <c r="L52" i="3" s="1"/>
  <c r="M25" i="3"/>
  <c r="L25" i="3" s="1"/>
  <c r="M49" i="3"/>
  <c r="L49" i="3" s="1"/>
  <c r="M44" i="3"/>
  <c r="L44" i="3" s="1"/>
  <c r="M55" i="3"/>
  <c r="L55" i="3" s="1"/>
  <c r="N16" i="3"/>
  <c r="N31" i="3"/>
  <c r="N13" i="3"/>
  <c r="N47" i="3"/>
  <c r="N24" i="3"/>
  <c r="N18" i="3"/>
  <c r="N45" i="3"/>
  <c r="N28" i="3"/>
  <c r="N32" i="3"/>
  <c r="N36" i="3"/>
  <c r="N57" i="3"/>
  <c r="N50" i="3"/>
  <c r="N23" i="3"/>
  <c r="M43" i="3"/>
  <c r="L43" i="3" s="1"/>
  <c r="M41" i="3"/>
  <c r="L41" i="3" s="1"/>
  <c r="N12" i="3"/>
  <c r="N20" i="3"/>
  <c r="N29" i="3"/>
  <c r="M58" i="3"/>
  <c r="L58" i="3" s="1"/>
  <c r="M15" i="3"/>
  <c r="L15" i="3" s="1"/>
  <c r="M30" i="3"/>
  <c r="L30" i="3" s="1"/>
  <c r="N22" i="3"/>
  <c r="M51" i="3"/>
  <c r="L51" i="3" s="1"/>
  <c r="N34" i="3"/>
  <c r="M53" i="3"/>
  <c r="L53" i="3" s="1"/>
  <c r="N35" i="3"/>
  <c r="N40" i="3"/>
  <c r="M27" i="3"/>
  <c r="L27" i="3" s="1"/>
  <c r="N38" i="3"/>
  <c r="M39" i="3"/>
  <c r="L39" i="3" s="1"/>
  <c r="C11" i="3"/>
  <c r="D11" i="3" s="1"/>
  <c r="E11" i="3" s="1"/>
  <c r="F11" i="3" s="1"/>
  <c r="G11" i="3" s="1"/>
  <c r="H11" i="3" s="1"/>
  <c r="I11" i="3" s="1"/>
  <c r="C12" i="3" s="1"/>
  <c r="D12" i="3" s="1"/>
  <c r="E12" i="3" s="1"/>
  <c r="F12" i="3" s="1"/>
  <c r="G12" i="3" s="1"/>
  <c r="H12" i="3" s="1"/>
  <c r="I12" i="3" s="1"/>
  <c r="C13" i="3" s="1"/>
  <c r="D13" i="3" s="1"/>
  <c r="E13" i="3" s="1"/>
  <c r="F13" i="3" s="1"/>
  <c r="G13" i="3" s="1"/>
  <c r="H13" i="3" s="1"/>
  <c r="I13" i="3" s="1"/>
  <c r="C14" i="3" s="1"/>
  <c r="D14" i="3" s="1"/>
  <c r="E14" i="3" s="1"/>
  <c r="F14" i="3" s="1"/>
  <c r="G14" i="3" s="1"/>
  <c r="H14" i="3" s="1"/>
  <c r="I14" i="3" s="1"/>
  <c r="C15" i="3" s="1"/>
  <c r="D15" i="3" s="1"/>
  <c r="E15" i="3" s="1"/>
  <c r="F15" i="3" s="1"/>
  <c r="G15" i="3" s="1"/>
  <c r="H15" i="3" s="1"/>
  <c r="I15" i="3" s="1"/>
  <c r="L13" i="3" l="1"/>
  <c r="S11" i="3"/>
  <c r="R11" i="3" s="1"/>
  <c r="R12" i="3" s="1"/>
  <c r="T11" i="3"/>
</calcChain>
</file>

<file path=xl/sharedStrings.xml><?xml version="1.0" encoding="utf-8"?>
<sst xmlns="http://schemas.openxmlformats.org/spreadsheetml/2006/main" count="50" uniqueCount="35">
  <si>
    <t>Yıl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</si>
  <si>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</si>
  <si>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</si>
  <si>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</si>
  <si>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</si>
  <si>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</si>
  <si>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</si>
  <si>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</si>
  <si>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</si>
  <si>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</si>
  <si>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</si>
  <si>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</si>
  <si>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</si>
  <si>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Bugün</t>
  </si>
  <si>
    <t>Özel Tarih</t>
  </si>
  <si>
    <t>İşlem Tarihi</t>
  </si>
  <si>
    <t>Pzt</t>
  </si>
  <si>
    <t>Sal</t>
  </si>
  <si>
    <t>Çar</t>
  </si>
  <si>
    <t>Per</t>
  </si>
  <si>
    <t>Cum</t>
  </si>
  <si>
    <t>Cmt</t>
  </si>
  <si>
    <t>Paz</t>
  </si>
  <si>
    <t>Ay</t>
  </si>
  <si>
    <t>Tarih</t>
  </si>
  <si>
    <t>Haftanın Günü</t>
  </si>
  <si>
    <t>TAKVİM &amp; AJANDA</t>
  </si>
  <si>
    <t>Resmi Tatiller / Özel Günler (Açıklama)</t>
  </si>
  <si>
    <t>Görevler (Açıklama)</t>
  </si>
  <si>
    <t>Sonuç</t>
  </si>
  <si>
    <t>Ocak 2025 /1</t>
  </si>
  <si>
    <t>Birim</t>
  </si>
  <si>
    <t>Personel</t>
  </si>
  <si>
    <t>: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</si>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</sst>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sz val="11"/>
      <color theme="1" tint="0.34998626667073579"/>
      <name val="Calibri"/>
      <family val="2"/>
      <scheme val="minor"/>
    </font>
    <font>
      <b/>
      <sz val="16"/>
      <color rgb="FF7030A0"/>
      <name val="Calibri"/>
      <family val="2"/>
      <charset val="16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0"/>
      <color theme="0"/>
      <name val="Calibri"/>
      <family val="2"/>
      <charset val="162"/>
      <scheme val="minor"/>
    </font>
    <font>
      <sz val="11"/>
      <color theme="0"/>
      <name val="Constantia"/>
      <family val="1"/>
      <charset val="162"/>
    </font>
    <font>
      <sz val="11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14" fontId="7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14" fontId="0" fillId="0" borderId="0" xfId="0" applyNumberFormat="1" applyProtection="1"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hidden="1"/>
    </xf>
    <xf numFmtId="0" fontId="9" fillId="6" borderId="1" xfId="0" applyFont="1" applyFill="1" applyBorder="1" applyAlignment="1" applyProtection="1">
      <alignment horizontal="center" vertical="center"/>
      <protection hidden="1"/>
    </xf>
    <xf numFmtId="1" fontId="0" fillId="0" borderId="0" xfId="0" applyNumberFormat="1" applyProtection="1">
      <protection hidden="1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4" fontId="5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2" xfId="0" applyNumberFormat="1" applyFont="1" applyBorder="1" applyAlignment="1" applyProtection="1">
      <alignment horizontal="center" vertical="center"/>
      <protection hidden="1"/>
    </xf>
    <xf numFmtId="0" fontId="4" fillId="7" borderId="0" xfId="0" applyFont="1" applyFill="1" applyAlignment="1" applyProtection="1">
      <alignment horizontal="center" vertical="center"/>
      <protection hidden="1"/>
    </xf>
    <xf numFmtId="0" fontId="4" fillId="8" borderId="0" xfId="0" applyFont="1" applyFill="1" applyAlignment="1" applyProtection="1">
      <alignment horizontal="center" vertical="center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shrinkToFi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14" fontId="2" fillId="6" borderId="1" xfId="0" applyNumberFormat="1" applyFont="1" applyFill="1" applyBorder="1" applyAlignment="1" applyProtection="1">
      <alignment horizontal="center" vertical="center"/>
      <protection hidden="1"/>
    </xf>
    <xf numFmtId="0" fontId="11" fillId="9" borderId="0" xfId="0" applyFont="1" applyFill="1" applyProtection="1">
      <protection hidden="1"/>
    </xf>
    <xf numFmtId="0" fontId="11" fillId="9" borderId="0" xfId="0" applyFont="1" applyFill="1" applyAlignment="1" applyProtection="1">
      <alignment horizontal="center" vertical="center"/>
      <protection hidden="1"/>
    </xf>
    <xf numFmtId="0" fontId="12" fillId="10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8">
    <dxf>
      <font>
        <b/>
        <i val="0"/>
      </font>
      <fill>
        <patternFill>
          <bgColor theme="4" tint="-0.24994659260841701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0070C0"/>
      </font>
    </dxf>
    <dxf>
      <font>
        <b/>
        <i val="0"/>
        <color rgb="FFFF0000"/>
      </font>
    </dxf>
    <dxf>
      <font>
        <color theme="0" tint="-0.14996795556505021"/>
      </font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2839-BF32-4A77-A0A0-A36DD2F3778F}">
  <dimension ref="A1:AR61"/>
  <sheetViews>
    <sheetView showGridLines="0" showZeros="0" tabSelected="1" topLeftCell="B5" zoomScaleNormal="100" workbookViewId="0">
      <pane xSplit="20" ySplit="6" topLeftCell="V11" activePane="bottomRight" state="frozen"/>
      <selection activeCell="B5" sqref="B5"/>
      <selection pane="topRight" activeCell="V5" sqref="V5"/>
      <selection pane="bottomLeft" activeCell="B11" sqref="B11"/>
      <selection pane="bottomRight" activeCell="E20" sqref="E20:G20"/>
    </sheetView>
  </sheetViews>
  <sheetFormatPr defaultRowHeight="15" x14ac:dyDescent="0.25"/>
  <cols>
    <col min="1" max="1" width="0" style="1" hidden="1" customWidth="1"/>
    <col min="2" max="2" width="2.7109375" style="1" customWidth="1"/>
    <col min="3" max="9" width="8.7109375" style="1" customWidth="1"/>
    <col min="10" max="10" width="2" style="1" customWidth="1"/>
    <col min="11" max="11" width="1.42578125" style="1" customWidth="1"/>
    <col min="12" max="12" width="4.85546875" style="1" customWidth="1"/>
    <col min="13" max="13" width="13.7109375" style="1" customWidth="1"/>
    <col min="14" max="14" width="32.28515625" style="1" customWidth="1"/>
    <col min="15" max="15" width="12" style="1" customWidth="1"/>
    <col min="16" max="16" width="3.28515625" style="1" customWidth="1"/>
    <col min="17" max="17" width="1.85546875" style="1" customWidth="1"/>
    <col min="18" max="18" width="4.7109375" style="1" customWidth="1"/>
    <col min="19" max="19" width="12.42578125" style="1" customWidth="1"/>
    <col min="20" max="20" width="28" style="1" customWidth="1"/>
    <col min="21" max="21" width="11.140625" style="1" customWidth="1"/>
    <col min="22" max="22" width="5.140625" style="1" customWidth="1"/>
    <col min="23" max="33" width="9.140625" style="1"/>
    <col min="34" max="34" width="13.7109375" style="1" bestFit="1" customWidth="1"/>
    <col min="35" max="16384" width="9.140625" style="1"/>
  </cols>
  <sheetData>
    <row r="1" spans="1:44" hidden="1" x14ac:dyDescent="0.25">
      <c r="A1" s="1">
        <f>DATEVALUE("1"&amp;C8&amp;H8)</f>
        <v>45658</v>
      </c>
    </row>
    <row r="2" spans="1:44" hidden="1" x14ac:dyDescent="0.25"/>
    <row r="3" spans="1:44" hidden="1" x14ac:dyDescent="0.25">
      <c r="S3" s="2"/>
    </row>
    <row r="4" spans="1:44" hidden="1" x14ac:dyDescent="0.25"/>
    <row r="5" spans="1:44" x14ac:dyDescent="0.25">
      <c r="D5" s="32" t="s">
        <v>26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44" ht="14.25" customHeight="1" x14ac:dyDescent="0.25">
      <c r="M6" s="3">
        <f ca="1">TODAY()</f>
        <v>45679</v>
      </c>
      <c r="N6" s="11" t="s">
        <v>13</v>
      </c>
      <c r="S6" s="3">
        <f ca="1">TODAY()</f>
        <v>45679</v>
      </c>
      <c r="T6" s="11" t="s">
        <v>13</v>
      </c>
    </row>
    <row r="7" spans="1:44" ht="22.5" customHeight="1" x14ac:dyDescent="0.25">
      <c r="M7" s="12"/>
      <c r="N7" s="11" t="s">
        <v>14</v>
      </c>
      <c r="S7" s="12"/>
      <c r="T7" s="11" t="s">
        <v>14</v>
      </c>
    </row>
    <row r="8" spans="1:44" ht="21" x14ac:dyDescent="0.35">
      <c r="C8" s="30" t="s">
        <v>1</v>
      </c>
      <c r="D8" s="30"/>
      <c r="E8" s="30"/>
      <c r="F8" s="30"/>
      <c r="G8" s="30"/>
      <c r="H8" s="31">
        <v>2025</v>
      </c>
      <c r="I8" s="31"/>
      <c r="M8" s="25">
        <f ca="1">IF(M7="",M6,M7)</f>
        <v>45679</v>
      </c>
      <c r="N8" s="11" t="s">
        <v>15</v>
      </c>
      <c r="S8" s="25">
        <f ca="1">IF(S7="",S6,S7)</f>
        <v>45679</v>
      </c>
      <c r="T8" s="11" t="s">
        <v>15</v>
      </c>
      <c r="AP8" s="1">
        <v>1993</v>
      </c>
      <c r="AQ8" s="1" t="s">
        <v>1</v>
      </c>
      <c r="AR8" s="1">
        <v>1</v>
      </c>
    </row>
    <row r="9" spans="1:44" x14ac:dyDescent="0.25">
      <c r="C9" s="4" t="s">
        <v>16</v>
      </c>
      <c r="D9" s="4" t="s">
        <v>17</v>
      </c>
      <c r="E9" s="4" t="s">
        <v>18</v>
      </c>
      <c r="F9" s="4" t="s">
        <v>19</v>
      </c>
      <c r="G9" s="4" t="s">
        <v>20</v>
      </c>
      <c r="H9" s="4" t="s">
        <v>21</v>
      </c>
      <c r="I9" s="4" t="s">
        <v>22</v>
      </c>
      <c r="M9" s="20" t="s">
        <v>24</v>
      </c>
      <c r="N9" s="22" t="s">
        <v>27</v>
      </c>
      <c r="O9" s="22" t="s">
        <v>29</v>
      </c>
      <c r="P9" s="22"/>
      <c r="S9" s="21" t="s">
        <v>24</v>
      </c>
      <c r="T9" s="21" t="s">
        <v>28</v>
      </c>
      <c r="U9" s="21" t="s">
        <v>29</v>
      </c>
      <c r="AH9" s="5" t="s">
        <v>0</v>
      </c>
      <c r="AI9" s="1">
        <f>H8</f>
        <v>2025</v>
      </c>
      <c r="AP9" s="1">
        <v>1994</v>
      </c>
      <c r="AQ9" s="1" t="s">
        <v>2</v>
      </c>
      <c r="AR9" s="1">
        <v>2</v>
      </c>
    </row>
    <row r="10" spans="1:44" ht="9.75" customHeight="1" thickBot="1" x14ac:dyDescent="0.3">
      <c r="AH10" s="5" t="s">
        <v>23</v>
      </c>
      <c r="AI10" s="1">
        <f>VLOOKUP($C$8,$AQ$8:$AR$19,2,0)</f>
        <v>1</v>
      </c>
      <c r="AP10" s="1">
        <v>1995</v>
      </c>
      <c r="AQ10" s="1" t="s">
        <v>3</v>
      </c>
      <c r="AR10" s="1">
        <v>3</v>
      </c>
    </row>
    <row r="11" spans="1:44" ht="24.95" customHeight="1" thickTop="1" thickBot="1" x14ac:dyDescent="0.3">
      <c r="C11" s="18">
        <f>$AI$11-$AI$12+1</f>
        <v>45656</v>
      </c>
      <c r="D11" s="18">
        <f>C11+1</f>
        <v>45657</v>
      </c>
      <c r="E11" s="18">
        <f t="shared" ref="E11:I11" si="0">D11+1</f>
        <v>45658</v>
      </c>
      <c r="F11" s="18">
        <f t="shared" si="0"/>
        <v>45659</v>
      </c>
      <c r="G11" s="18">
        <f t="shared" si="0"/>
        <v>45660</v>
      </c>
      <c r="H11" s="18">
        <f t="shared" si="0"/>
        <v>45661</v>
      </c>
      <c r="I11" s="19">
        <f t="shared" si="0"/>
        <v>45662</v>
      </c>
      <c r="L11" s="6">
        <f ca="1">IF(M11&gt;0,1,0)</f>
        <v>0</v>
      </c>
      <c r="M11" s="7">
        <f ca="1">IFERROR(INDEX('Özel Günler - Görevler'!E:E,MATCH('Özel Günler - Görevler'!$B2,'Özel Günler - Görevler'!$C:$C,0)),0)</f>
        <v>0</v>
      </c>
      <c r="N11" s="23">
        <f ca="1">IFERROR(INDEX('Özel Günler - Görevler'!F:F,MATCH('Özel Günler - Görevler'!$B2,'Özel Günler - Görevler'!$C:$C,0)),0)</f>
        <v>0</v>
      </c>
      <c r="O11" s="23">
        <f ca="1">IFERROR(INDEX('Özel Günler - Görevler'!G:G,MATCH('Özel Günler - Görevler'!$B2,'Özel Günler - Görevler'!$C:$C,0)),0)</f>
        <v>0</v>
      </c>
      <c r="P11" s="24"/>
      <c r="R11" s="6">
        <f ca="1">IF(S11&gt;0,1,0)</f>
        <v>0</v>
      </c>
      <c r="S11" s="7">
        <f ca="1">IFERROR(INDEX('Özel Günler - Görevler'!L:L,MATCH('Özel Günler - Görevler'!$I2,'Özel Günler - Görevler'!$J:$J,0)),0)</f>
        <v>0</v>
      </c>
      <c r="T11" s="8">
        <f ca="1">IFERROR(INDEX('Özel Günler - Görevler'!M:M,MATCH('Özel Günler - Görevler'!$I2,'Özel Günler - Görevler'!$J:$J,0)),0)</f>
        <v>0</v>
      </c>
      <c r="U11" s="8">
        <f ca="1">IFERROR(INDEX('Özel Günler - Görevler'!N:N,MATCH('Özel Günler - Görevler'!$I2,'Özel Günler - Görevler'!$J:$J,0)),0)</f>
        <v>0</v>
      </c>
      <c r="AH11" s="5" t="s">
        <v>24</v>
      </c>
      <c r="AI11" s="9">
        <f>DATE(AI9,AI10,1)</f>
        <v>45658</v>
      </c>
      <c r="AP11" s="1">
        <v>1996</v>
      </c>
      <c r="AQ11" s="1" t="s">
        <v>4</v>
      </c>
      <c r="AR11" s="1">
        <v>4</v>
      </c>
    </row>
    <row r="12" spans="1:44" ht="24.95" customHeight="1" thickTop="1" thickBot="1" x14ac:dyDescent="0.3">
      <c r="C12" s="18">
        <f>I11+1</f>
        <v>45663</v>
      </c>
      <c r="D12" s="18">
        <f>C12+1</f>
        <v>45664</v>
      </c>
      <c r="E12" s="18">
        <f t="shared" ref="E12:I12" si="1">D12+1</f>
        <v>45665</v>
      </c>
      <c r="F12" s="18">
        <f t="shared" si="1"/>
        <v>45666</v>
      </c>
      <c r="G12" s="18">
        <f t="shared" si="1"/>
        <v>45667</v>
      </c>
      <c r="H12" s="18">
        <f t="shared" si="1"/>
        <v>45668</v>
      </c>
      <c r="I12" s="19">
        <f t="shared" si="1"/>
        <v>45669</v>
      </c>
      <c r="L12" s="6">
        <f ca="1">IF(M12&gt;0,+L11+1,0)</f>
        <v>0</v>
      </c>
      <c r="M12" s="7">
        <f ca="1">IFERROR(INDEX('Özel Günler - Görevler'!E:E,MATCH('Özel Günler - Görevler'!$B3,'Özel Günler - Görevler'!$C:$C,0)),0)</f>
        <v>0</v>
      </c>
      <c r="N12" s="23">
        <f ca="1">IFERROR(INDEX('Özel Günler - Görevler'!F:F,MATCH('Özel Günler - Görevler'!$B3,'Özel Günler - Görevler'!$C:$C,0)),0)</f>
        <v>0</v>
      </c>
      <c r="O12" s="23">
        <f ca="1">IFERROR(INDEX('Özel Günler - Görevler'!G:G,MATCH('Özel Günler - Görevler'!$B3,'Özel Günler - Görevler'!$C:$C,0)),0)</f>
        <v>0</v>
      </c>
      <c r="P12" s="24"/>
      <c r="R12" s="6">
        <f ca="1">IF(S12&gt;0,+R11+1,0)</f>
        <v>0</v>
      </c>
      <c r="S12" s="7">
        <f ca="1">IFERROR(INDEX('Özel Günler - Görevler'!L:L,MATCH('Özel Günler - Görevler'!$I3,'Özel Günler - Görevler'!$J:$J,0)),0)</f>
        <v>0</v>
      </c>
      <c r="T12" s="8">
        <f ca="1">IFERROR(INDEX('Özel Günler - Görevler'!M:M,MATCH('Özel Günler - Görevler'!$I3,'Özel Günler - Görevler'!$J:$J,0)),0)</f>
        <v>0</v>
      </c>
      <c r="U12" s="8">
        <f ca="1">IFERROR(INDEX('Özel Günler - Görevler'!N:N,MATCH('Özel Günler - Görevler'!$I3,'Özel Günler - Görevler'!$J:$J,0)),0)</f>
        <v>0</v>
      </c>
      <c r="AH12" s="5" t="s">
        <v>25</v>
      </c>
      <c r="AI12" s="1">
        <f>WEEKDAY($AI$11,2)</f>
        <v>3</v>
      </c>
      <c r="AP12" s="1">
        <v>1997</v>
      </c>
      <c r="AQ12" s="1" t="s">
        <v>5</v>
      </c>
      <c r="AR12" s="1">
        <v>5</v>
      </c>
    </row>
    <row r="13" spans="1:44" ht="24.95" customHeight="1" thickTop="1" thickBot="1" x14ac:dyDescent="0.3">
      <c r="C13" s="18">
        <f t="shared" ref="C13:C15" si="2">I12+1</f>
        <v>45670</v>
      </c>
      <c r="D13" s="18">
        <f t="shared" ref="D13:I13" si="3">C13+1</f>
        <v>45671</v>
      </c>
      <c r="E13" s="18">
        <f t="shared" si="3"/>
        <v>45672</v>
      </c>
      <c r="F13" s="18">
        <f t="shared" si="3"/>
        <v>45673</v>
      </c>
      <c r="G13" s="18">
        <f t="shared" si="3"/>
        <v>45674</v>
      </c>
      <c r="H13" s="18">
        <f t="shared" si="3"/>
        <v>45675</v>
      </c>
      <c r="I13" s="19">
        <f t="shared" si="3"/>
        <v>45676</v>
      </c>
      <c r="L13" s="6">
        <f t="shared" ref="L13:L57" ca="1" si="4">IF(M13&gt;0,+L12+1,0)</f>
        <v>0</v>
      </c>
      <c r="M13" s="7">
        <f ca="1">IFERROR(INDEX('Özel Günler - Görevler'!E:E,MATCH('Özel Günler - Görevler'!$B4,'Özel Günler - Görevler'!$C:$C,0)),0)</f>
        <v>0</v>
      </c>
      <c r="N13" s="23">
        <f ca="1">IFERROR(INDEX('Özel Günler - Görevler'!F:F,MATCH('Özel Günler - Görevler'!$B4,'Özel Günler - Görevler'!$C:$C,0)),0)</f>
        <v>0</v>
      </c>
      <c r="O13" s="23">
        <f ca="1">IFERROR(INDEX('Özel Günler - Görevler'!G:G,MATCH('Özel Günler - Görevler'!$B4,'Özel Günler - Görevler'!$C:$C,0)),0)</f>
        <v>0</v>
      </c>
      <c r="P13" s="24"/>
      <c r="R13" s="6">
        <f t="shared" ref="R13:R59" ca="1" si="5">IF(S13&gt;0,+R12+1,0)</f>
        <v>0</v>
      </c>
      <c r="S13" s="7">
        <f ca="1">IFERROR(INDEX('Özel Günler - Görevler'!L:L,MATCH('Özel Günler - Görevler'!$I4,'Özel Günler - Görevler'!$J:$J,0)),0)</f>
        <v>0</v>
      </c>
      <c r="T13" s="8">
        <f ca="1">IFERROR(INDEX('Özel Günler - Görevler'!M:M,MATCH('Özel Günler - Görevler'!$I4,'Özel Günler - Görevler'!$J:$J,0)),0)</f>
        <v>0</v>
      </c>
      <c r="U13" s="8">
        <f ca="1">IFERROR(INDEX('Özel Günler - Görevler'!N:N,MATCH('Özel Günler - Görevler'!$I4,'Özel Günler - Görevler'!$J:$J,0)),0)</f>
        <v>0</v>
      </c>
      <c r="AP13" s="1">
        <v>1998</v>
      </c>
      <c r="AQ13" s="1" t="s">
        <v>6</v>
      </c>
      <c r="AR13" s="1">
        <v>6</v>
      </c>
    </row>
    <row r="14" spans="1:44" ht="24.95" customHeight="1" thickTop="1" thickBot="1" x14ac:dyDescent="0.3">
      <c r="C14" s="18">
        <f t="shared" si="2"/>
        <v>45677</v>
      </c>
      <c r="D14" s="18">
        <f t="shared" ref="D14:I14" si="6">C14+1</f>
        <v>45678</v>
      </c>
      <c r="E14" s="18">
        <f t="shared" si="6"/>
        <v>45679</v>
      </c>
      <c r="F14" s="18">
        <f t="shared" si="6"/>
        <v>45680</v>
      </c>
      <c r="G14" s="18">
        <f t="shared" si="6"/>
        <v>45681</v>
      </c>
      <c r="H14" s="18">
        <f t="shared" si="6"/>
        <v>45682</v>
      </c>
      <c r="I14" s="19">
        <f t="shared" si="6"/>
        <v>45683</v>
      </c>
      <c r="L14" s="6">
        <f t="shared" ca="1" si="4"/>
        <v>0</v>
      </c>
      <c r="M14" s="7">
        <f ca="1">IFERROR(INDEX('Özel Günler - Görevler'!E:E,MATCH('Özel Günler - Görevler'!$B5,'Özel Günler - Görevler'!$C:$C,0)),0)</f>
        <v>0</v>
      </c>
      <c r="N14" s="23">
        <f ca="1">IFERROR(INDEX('Özel Günler - Görevler'!F:F,MATCH('Özel Günler - Görevler'!$B5,'Özel Günler - Görevler'!$C:$C,0)),0)</f>
        <v>0</v>
      </c>
      <c r="O14" s="23">
        <f ca="1">IFERROR(INDEX('Özel Günler - Görevler'!G:G,MATCH('Özel Günler - Görevler'!$B5,'Özel Günler - Görevler'!$C:$C,0)),0)</f>
        <v>0</v>
      </c>
      <c r="P14" s="24"/>
      <c r="R14" s="6">
        <f t="shared" ca="1" si="5"/>
        <v>0</v>
      </c>
      <c r="S14" s="7">
        <f ca="1">IFERROR(INDEX('Özel Günler - Görevler'!L:L,MATCH('Özel Günler - Görevler'!$I5,'Özel Günler - Görevler'!$J:$J,0)),0)</f>
        <v>0</v>
      </c>
      <c r="T14" s="8">
        <f ca="1">IFERROR(INDEX('Özel Günler - Görevler'!M:M,MATCH('Özel Günler - Görevler'!$I5,'Özel Günler - Görevler'!$J:$J,0)),0)</f>
        <v>0</v>
      </c>
      <c r="U14" s="8">
        <f ca="1">IFERROR(INDEX('Özel Günler - Görevler'!N:N,MATCH('Özel Günler - Görevler'!$I5,'Özel Günler - Görevler'!$J:$J,0)),0)</f>
        <v>0</v>
      </c>
      <c r="AP14" s="1">
        <v>1999</v>
      </c>
      <c r="AQ14" s="1" t="s">
        <v>7</v>
      </c>
      <c r="AR14" s="1">
        <v>7</v>
      </c>
    </row>
    <row r="15" spans="1:44" ht="24.95" customHeight="1" thickTop="1" thickBot="1" x14ac:dyDescent="0.3">
      <c r="C15" s="18">
        <f t="shared" si="2"/>
        <v>45684</v>
      </c>
      <c r="D15" s="18">
        <f t="shared" ref="D15:I15" si="7">C15+1</f>
        <v>45685</v>
      </c>
      <c r="E15" s="18">
        <f t="shared" si="7"/>
        <v>45686</v>
      </c>
      <c r="F15" s="18">
        <f t="shared" si="7"/>
        <v>45687</v>
      </c>
      <c r="G15" s="18">
        <f t="shared" si="7"/>
        <v>45688</v>
      </c>
      <c r="H15" s="18">
        <f t="shared" si="7"/>
        <v>45689</v>
      </c>
      <c r="I15" s="19">
        <f t="shared" si="7"/>
        <v>45690</v>
      </c>
      <c r="L15" s="6">
        <f t="shared" ca="1" si="4"/>
        <v>0</v>
      </c>
      <c r="M15" s="7">
        <f ca="1">IFERROR(INDEX('Özel Günler - Görevler'!E:E,MATCH('Özel Günler - Görevler'!$B6,'Özel Günler - Görevler'!$C:$C,0)),0)</f>
        <v>0</v>
      </c>
      <c r="N15" s="23">
        <f ca="1">IFERROR(INDEX('Özel Günler - Görevler'!F:F,MATCH('Özel Günler - Görevler'!$B6,'Özel Günler - Görevler'!$C:$C,0)),0)</f>
        <v>0</v>
      </c>
      <c r="O15" s="23">
        <f ca="1">IFERROR(INDEX('Özel Günler - Görevler'!G:G,MATCH('Özel Günler - Görevler'!$B6,'Özel Günler - Görevler'!$C:$C,0)),0)</f>
        <v>0</v>
      </c>
      <c r="P15" s="24"/>
      <c r="R15" s="6">
        <f t="shared" ca="1" si="5"/>
        <v>0</v>
      </c>
      <c r="S15" s="7">
        <f ca="1">IFERROR(INDEX('Özel Günler - Görevler'!L:L,MATCH('Özel Günler - Görevler'!$I6,'Özel Günler - Görevler'!$J:$J,0)),0)</f>
        <v>0</v>
      </c>
      <c r="T15" s="8">
        <f ca="1">IFERROR(INDEX('Özel Günler - Görevler'!M:M,MATCH('Özel Günler - Görevler'!$I6,'Özel Günler - Görevler'!$J:$J,0)),0)</f>
        <v>0</v>
      </c>
      <c r="U15" s="8">
        <f ca="1">IFERROR(INDEX('Özel Günler - Görevler'!N:N,MATCH('Özel Günler - Görevler'!$I6,'Özel Günler - Görevler'!$J:$J,0)),0)</f>
        <v>0</v>
      </c>
      <c r="AP15" s="1">
        <v>2000</v>
      </c>
      <c r="AQ15" s="1" t="s">
        <v>8</v>
      </c>
      <c r="AR15" s="1">
        <v>8</v>
      </c>
    </row>
    <row r="16" spans="1:44" ht="15" customHeight="1" thickTop="1" x14ac:dyDescent="0.25">
      <c r="C16" s="10"/>
      <c r="D16" s="10"/>
      <c r="E16" s="10"/>
      <c r="F16" s="10"/>
      <c r="G16" s="10"/>
      <c r="H16" s="10"/>
      <c r="I16" s="10"/>
      <c r="L16" s="6">
        <f t="shared" ca="1" si="4"/>
        <v>0</v>
      </c>
      <c r="M16" s="7">
        <f ca="1">IFERROR(INDEX('Özel Günler - Görevler'!E:E,MATCH('Özel Günler - Görevler'!$B7,'Özel Günler - Görevler'!$C:$C,0)),0)</f>
        <v>0</v>
      </c>
      <c r="N16" s="23">
        <f ca="1">IFERROR(INDEX('Özel Günler - Görevler'!F:F,MATCH('Özel Günler - Görevler'!$B7,'Özel Günler - Görevler'!$C:$C,0)),0)</f>
        <v>0</v>
      </c>
      <c r="O16" s="23">
        <f ca="1">IFERROR(INDEX('Özel Günler - Görevler'!G:G,MATCH('Özel Günler - Görevler'!$B7,'Özel Günler - Görevler'!$C:$C,0)),0)</f>
        <v>0</v>
      </c>
      <c r="P16" s="24"/>
      <c r="R16" s="6">
        <f t="shared" ca="1" si="5"/>
        <v>0</v>
      </c>
      <c r="S16" s="7">
        <f ca="1">IFERROR(INDEX('Özel Günler - Görevler'!L:L,MATCH('Özel Günler - Görevler'!$I7,'Özel Günler - Görevler'!$J:$J,0)),0)</f>
        <v>0</v>
      </c>
      <c r="T16" s="8">
        <f ca="1">IFERROR(INDEX('Özel Günler - Görevler'!M:M,MATCH('Özel Günler - Görevler'!$I7,'Özel Günler - Görevler'!$J:$J,0)),0)</f>
        <v>0</v>
      </c>
      <c r="U16" s="8">
        <f ca="1">IFERROR(INDEX('Özel Günler - Görevler'!N:N,MATCH('Özel Günler - Görevler'!$I7,'Özel Günler - Görevler'!$J:$J,0)),0)</f>
        <v>0</v>
      </c>
      <c r="AP16" s="1">
        <v>2001</v>
      </c>
      <c r="AQ16" s="1" t="s">
        <v>9</v>
      </c>
      <c r="AR16" s="1">
        <v>9</v>
      </c>
    </row>
    <row r="17" spans="3:44" x14ac:dyDescent="0.25">
      <c r="L17" s="6">
        <f t="shared" ca="1" si="4"/>
        <v>0</v>
      </c>
      <c r="M17" s="7">
        <f ca="1">IFERROR(INDEX('Özel Günler - Görevler'!E:E,MATCH('Özel Günler - Görevler'!$B8,'Özel Günler - Görevler'!$C:$C,0)),0)</f>
        <v>0</v>
      </c>
      <c r="N17" s="23">
        <f ca="1">IFERROR(INDEX('Özel Günler - Görevler'!F:F,MATCH('Özel Günler - Görevler'!$B8,'Özel Günler - Görevler'!$C:$C,0)),0)</f>
        <v>0</v>
      </c>
      <c r="O17" s="23">
        <f ca="1">IFERROR(INDEX('Özel Günler - Görevler'!G:G,MATCH('Özel Günler - Görevler'!$B8,'Özel Günler - Görevler'!$C:$C,0)),0)</f>
        <v>0</v>
      </c>
      <c r="P17" s="24"/>
      <c r="R17" s="6">
        <f t="shared" ca="1" si="5"/>
        <v>0</v>
      </c>
      <c r="S17" s="7">
        <f ca="1">IFERROR(INDEX('Özel Günler - Görevler'!L:L,MATCH('Özel Günler - Görevler'!$I8,'Özel Günler - Görevler'!$J:$J,0)),0)</f>
        <v>0</v>
      </c>
      <c r="T17" s="8">
        <f ca="1">IFERROR(INDEX('Özel Günler - Görevler'!M:M,MATCH('Özel Günler - Görevler'!$I8,'Özel Günler - Görevler'!$J:$J,0)),0)</f>
        <v>0</v>
      </c>
      <c r="U17" s="8">
        <f ca="1">IFERROR(INDEX('Özel Günler - Görevler'!N:N,MATCH('Özel Günler - Görevler'!$I8,'Özel Günler - Görevler'!$J:$J,0)),0)</f>
        <v>0</v>
      </c>
      <c r="AP17" s="1">
        <v>2002</v>
      </c>
      <c r="AQ17" s="1" t="s">
        <v>10</v>
      </c>
      <c r="AR17" s="1">
        <v>10</v>
      </c>
    </row>
    <row r="18" spans="3:44" x14ac:dyDescent="0.25">
      <c r="L18" s="6">
        <f t="shared" ca="1" si="4"/>
        <v>0</v>
      </c>
      <c r="M18" s="7">
        <f ca="1">IFERROR(INDEX('Özel Günler - Görevler'!E:E,MATCH('Özel Günler - Görevler'!$B9,'Özel Günler - Görevler'!$C:$C,0)),0)</f>
        <v>0</v>
      </c>
      <c r="N18" s="23">
        <f ca="1">IFERROR(INDEX('Özel Günler - Görevler'!F:F,MATCH('Özel Günler - Görevler'!$B9,'Özel Günler - Görevler'!$C:$C,0)),0)</f>
        <v>0</v>
      </c>
      <c r="O18" s="23">
        <f ca="1">IFERROR(INDEX('Özel Günler - Görevler'!G:G,MATCH('Özel Günler - Görevler'!$B9,'Özel Günler - Görevler'!$C:$C,0)),0)</f>
        <v>0</v>
      </c>
      <c r="P18" s="24"/>
      <c r="R18" s="6">
        <f t="shared" ca="1" si="5"/>
        <v>0</v>
      </c>
      <c r="S18" s="7">
        <f ca="1">IFERROR(INDEX('Özel Günler - Görevler'!L:L,MATCH('Özel Günler - Görevler'!$I9,'Özel Günler - Görevler'!$J:$J,0)),0)</f>
        <v>0</v>
      </c>
      <c r="T18" s="8">
        <f ca="1">IFERROR(INDEX('Özel Günler - Görevler'!M:M,MATCH('Özel Günler - Görevler'!$I9,'Özel Günler - Görevler'!$J:$J,0)),0)</f>
        <v>0</v>
      </c>
      <c r="U18" s="8">
        <f ca="1">IFERROR(INDEX('Özel Günler - Görevler'!N:N,MATCH('Özel Günler - Görevler'!$I9,'Özel Günler - Görevler'!$J:$J,0)),0)</f>
        <v>0</v>
      </c>
      <c r="AP18" s="1">
        <v>2003</v>
      </c>
      <c r="AQ18" s="1" t="s">
        <v>11</v>
      </c>
      <c r="AR18" s="1">
        <v>11</v>
      </c>
    </row>
    <row r="19" spans="3:44" x14ac:dyDescent="0.25">
      <c r="C19" s="29" t="s">
        <v>31</v>
      </c>
      <c r="D19" s="29" t="s">
        <v>33</v>
      </c>
      <c r="E19" s="33" t="s">
        <v>34</v>
      </c>
      <c r="F19" s="33"/>
      <c r="G19" s="33"/>
      <c r="L19" s="6">
        <f t="shared" ca="1" si="4"/>
        <v>0</v>
      </c>
      <c r="M19" s="7">
        <f ca="1">IFERROR(INDEX('Özel Günler - Görevler'!E:E,MATCH('Özel Günler - Görevler'!$B10,'Özel Günler - Görevler'!$C:$C,0)),0)</f>
        <v>0</v>
      </c>
      <c r="N19" s="23">
        <f ca="1">IFERROR(INDEX('Özel Günler - Görevler'!F:F,MATCH('Özel Günler - Görevler'!$B10,'Özel Günler - Görevler'!$C:$C,0)),0)</f>
        <v>0</v>
      </c>
      <c r="O19" s="23">
        <f ca="1">IFERROR(INDEX('Özel Günler - Görevler'!G:G,MATCH('Özel Günler - Görevler'!$B10,'Özel Günler - Görevler'!$C:$C,0)),0)</f>
        <v>0</v>
      </c>
      <c r="P19" s="24"/>
      <c r="R19" s="6">
        <f t="shared" ca="1" si="5"/>
        <v>0</v>
      </c>
      <c r="S19" s="7">
        <f ca="1">IFERROR(INDEX('Özel Günler - Görevler'!L:L,MATCH('Özel Günler - Görevler'!$I10,'Özel Günler - Görevler'!$J:$J,0)),0)</f>
        <v>0</v>
      </c>
      <c r="T19" s="8">
        <f ca="1">IFERROR(INDEX('Özel Günler - Görevler'!M:M,MATCH('Özel Günler - Görevler'!$I10,'Özel Günler - Görevler'!$J:$J,0)),0)</f>
        <v>0</v>
      </c>
      <c r="U19" s="8">
        <f ca="1">IFERROR(INDEX('Özel Günler - Görevler'!N:N,MATCH('Özel Günler - Görevler'!$I10,'Özel Günler - Görevler'!$J:$J,0)),0)</f>
        <v>0</v>
      </c>
      <c r="AP19" s="1">
        <v>2004</v>
      </c>
      <c r="AQ19" s="1" t="s">
        <v>12</v>
      </c>
      <c r="AR19" s="1">
        <v>12</v>
      </c>
    </row>
    <row r="20" spans="3:44" x14ac:dyDescent="0.25">
      <c r="C20" s="29" t="s">
        <v>32</v>
      </c>
      <c r="D20" s="29" t="s">
        <v>33</v>
      </c>
      <c r="E20" s="33" t="s">
        <v>34</v>
      </c>
      <c r="F20" s="33"/>
      <c r="G20" s="33"/>
      <c r="L20" s="6">
        <f t="shared" ca="1" si="4"/>
        <v>0</v>
      </c>
      <c r="M20" s="7">
        <f ca="1">IFERROR(INDEX('Özel Günler - Görevler'!E:E,MATCH('Özel Günler - Görevler'!$B11,'Özel Günler - Görevler'!$C:$C,0)),0)</f>
        <v>0</v>
      </c>
      <c r="N20" s="23">
        <f ca="1">IFERROR(INDEX('Özel Günler - Görevler'!F:F,MATCH('Özel Günler - Görevler'!$B11,'Özel Günler - Görevler'!$C:$C,0)),0)</f>
        <v>0</v>
      </c>
      <c r="O20" s="23">
        <f ca="1">IFERROR(INDEX('Özel Günler - Görevler'!G:G,MATCH('Özel Günler - Görevler'!$B11,'Özel Günler - Görevler'!$C:$C,0)),0)</f>
        <v>0</v>
      </c>
      <c r="P20" s="24"/>
      <c r="R20" s="6">
        <f t="shared" ca="1" si="5"/>
        <v>0</v>
      </c>
      <c r="S20" s="7">
        <f ca="1">IFERROR(INDEX('Özel Günler - Görevler'!L:L,MATCH('Özel Günler - Görevler'!$I11,'Özel Günler - Görevler'!$J:$J,0)),0)</f>
        <v>0</v>
      </c>
      <c r="T20" s="8">
        <f ca="1">IFERROR(INDEX('Özel Günler - Görevler'!M:M,MATCH('Özel Günler - Görevler'!$I11,'Özel Günler - Görevler'!$J:$J,0)),0)</f>
        <v>0</v>
      </c>
      <c r="U20" s="8">
        <f ca="1">IFERROR(INDEX('Özel Günler - Görevler'!N:N,MATCH('Özel Günler - Görevler'!$I11,'Özel Günler - Görevler'!$J:$J,0)),0)</f>
        <v>0</v>
      </c>
      <c r="AP20" s="1">
        <v>2005</v>
      </c>
    </row>
    <row r="21" spans="3:44" x14ac:dyDescent="0.25">
      <c r="L21" s="6">
        <f t="shared" ca="1" si="4"/>
        <v>0</v>
      </c>
      <c r="M21" s="7">
        <f ca="1">IFERROR(INDEX('Özel Günler - Görevler'!E:E,MATCH('Özel Günler - Görevler'!$B12,'Özel Günler - Görevler'!$C:$C,0)),0)</f>
        <v>0</v>
      </c>
      <c r="N21" s="23">
        <f ca="1">IFERROR(INDEX('Özel Günler - Görevler'!F:F,MATCH('Özel Günler - Görevler'!$B12,'Özel Günler - Görevler'!$C:$C,0)),0)</f>
        <v>0</v>
      </c>
      <c r="O21" s="23">
        <f ca="1">IFERROR(INDEX('Özel Günler - Görevler'!G:G,MATCH('Özel Günler - Görevler'!$B12,'Özel Günler - Görevler'!$C:$C,0)),0)</f>
        <v>0</v>
      </c>
      <c r="P21" s="24"/>
      <c r="R21" s="6">
        <f t="shared" ca="1" si="5"/>
        <v>0</v>
      </c>
      <c r="S21" s="7">
        <f ca="1">IFERROR(INDEX('Özel Günler - Görevler'!L:L,MATCH('Özel Günler - Görevler'!$I12,'Özel Günler - Görevler'!$J:$J,0)),0)</f>
        <v>0</v>
      </c>
      <c r="T21" s="8">
        <f ca="1">IFERROR(INDEX('Özel Günler - Görevler'!M:M,MATCH('Özel Günler - Görevler'!$I12,'Özel Günler - Görevler'!$J:$J,0)),0)</f>
        <v>0</v>
      </c>
      <c r="U21" s="8">
        <f ca="1">IFERROR(INDEX('Özel Günler - Görevler'!N:N,MATCH('Özel Günler - Görevler'!$I12,'Özel Günler - Görevler'!$J:$J,0)),0)</f>
        <v>0</v>
      </c>
      <c r="AP21" s="1">
        <v>2006</v>
      </c>
    </row>
    <row r="22" spans="3:44" x14ac:dyDescent="0.25">
      <c r="L22" s="6">
        <f t="shared" ca="1" si="4"/>
        <v>0</v>
      </c>
      <c r="M22" s="7">
        <f ca="1">IFERROR(INDEX('Özel Günler - Görevler'!E:E,MATCH('Özel Günler - Görevler'!$B13,'Özel Günler - Görevler'!$C:$C,0)),0)</f>
        <v>0</v>
      </c>
      <c r="N22" s="23">
        <f ca="1">IFERROR(INDEX('Özel Günler - Görevler'!F:F,MATCH('Özel Günler - Görevler'!$B13,'Özel Günler - Görevler'!$C:$C,0)),0)</f>
        <v>0</v>
      </c>
      <c r="O22" s="23">
        <f ca="1">IFERROR(INDEX('Özel Günler - Görevler'!G:G,MATCH('Özel Günler - Görevler'!$B13,'Özel Günler - Görevler'!$C:$C,0)),0)</f>
        <v>0</v>
      </c>
      <c r="P22" s="24"/>
      <c r="R22" s="6">
        <f t="shared" ca="1" si="5"/>
        <v>0</v>
      </c>
      <c r="S22" s="7">
        <f ca="1">IFERROR(INDEX('Özel Günler - Görevler'!L:L,MATCH('Özel Günler - Görevler'!$I13,'Özel Günler - Görevler'!$J:$J,0)),0)</f>
        <v>0</v>
      </c>
      <c r="T22" s="8">
        <f ca="1">IFERROR(INDEX('Özel Günler - Görevler'!M:M,MATCH('Özel Günler - Görevler'!$I13,'Özel Günler - Görevler'!$J:$J,0)),0)</f>
        <v>0</v>
      </c>
      <c r="U22" s="8">
        <f ca="1">IFERROR(INDEX('Özel Günler - Görevler'!N:N,MATCH('Özel Günler - Görevler'!$I13,'Özel Günler - Görevler'!$J:$J,0)),0)</f>
        <v>0</v>
      </c>
      <c r="AP22" s="1">
        <v>2007</v>
      </c>
    </row>
    <row r="23" spans="3:44" x14ac:dyDescent="0.25">
      <c r="L23" s="6">
        <f t="shared" ca="1" si="4"/>
        <v>0</v>
      </c>
      <c r="M23" s="7">
        <f ca="1">IFERROR(INDEX('Özel Günler - Görevler'!E:E,MATCH('Özel Günler - Görevler'!$B14,'Özel Günler - Görevler'!$C:$C,0)),0)</f>
        <v>0</v>
      </c>
      <c r="N23" s="23">
        <f ca="1">IFERROR(INDEX('Özel Günler - Görevler'!F:F,MATCH('Özel Günler - Görevler'!$B14,'Özel Günler - Görevler'!$C:$C,0)),0)</f>
        <v>0</v>
      </c>
      <c r="O23" s="23">
        <f ca="1">IFERROR(INDEX('Özel Günler - Görevler'!G:G,MATCH('Özel Günler - Görevler'!$B14,'Özel Günler - Görevler'!$C:$C,0)),0)</f>
        <v>0</v>
      </c>
      <c r="P23" s="24"/>
      <c r="R23" s="6">
        <f t="shared" ca="1" si="5"/>
        <v>0</v>
      </c>
      <c r="S23" s="7">
        <f ca="1">IFERROR(INDEX('Özel Günler - Görevler'!L:L,MATCH('Özel Günler - Görevler'!$I14,'Özel Günler - Görevler'!$J:$J,0)),0)</f>
        <v>0</v>
      </c>
      <c r="T23" s="8">
        <f ca="1">IFERROR(INDEX('Özel Günler - Görevler'!M:M,MATCH('Özel Günler - Görevler'!$I14,'Özel Günler - Görevler'!$J:$J,0)),0)</f>
        <v>0</v>
      </c>
      <c r="U23" s="8">
        <f ca="1">IFERROR(INDEX('Özel Günler - Görevler'!N:N,MATCH('Özel Günler - Görevler'!$I14,'Özel Günler - Görevler'!$J:$J,0)),0)</f>
        <v>0</v>
      </c>
      <c r="AP23" s="1">
        <v>2008</v>
      </c>
    </row>
    <row r="24" spans="3:44" x14ac:dyDescent="0.25">
      <c r="L24" s="6">
        <f t="shared" ca="1" si="4"/>
        <v>0</v>
      </c>
      <c r="M24" s="7">
        <f ca="1">IFERROR(INDEX('Özel Günler - Görevler'!E:E,MATCH('Özel Günler - Görevler'!$B15,'Özel Günler - Görevler'!$C:$C,0)),0)</f>
        <v>0</v>
      </c>
      <c r="N24" s="23">
        <f ca="1">IFERROR(INDEX('Özel Günler - Görevler'!F:F,MATCH('Özel Günler - Görevler'!$B15,'Özel Günler - Görevler'!$C:$C,0)),0)</f>
        <v>0</v>
      </c>
      <c r="O24" s="23">
        <f ca="1">IFERROR(INDEX('Özel Günler - Görevler'!G:G,MATCH('Özel Günler - Görevler'!$B15,'Özel Günler - Görevler'!$C:$C,0)),0)</f>
        <v>0</v>
      </c>
      <c r="P24" s="24"/>
      <c r="R24" s="6">
        <f t="shared" ca="1" si="5"/>
        <v>0</v>
      </c>
      <c r="S24" s="7">
        <f ca="1">IFERROR(INDEX('Özel Günler - Görevler'!L:L,MATCH('Özel Günler - Görevler'!$I15,'Özel Günler - Görevler'!$J:$J,0)),0)</f>
        <v>0</v>
      </c>
      <c r="T24" s="8">
        <f ca="1">IFERROR(INDEX('Özel Günler - Görevler'!M:M,MATCH('Özel Günler - Görevler'!$I15,'Özel Günler - Görevler'!$J:$J,0)),0)</f>
        <v>0</v>
      </c>
      <c r="U24" s="8">
        <f ca="1">IFERROR(INDEX('Özel Günler - Görevler'!N:N,MATCH('Özel Günler - Görevler'!$I15,'Özel Günler - Görevler'!$J:$J,0)),0)</f>
        <v>0</v>
      </c>
      <c r="AP24" s="1">
        <v>2009</v>
      </c>
    </row>
    <row r="25" spans="3:44" x14ac:dyDescent="0.25">
      <c r="L25" s="6">
        <f t="shared" ca="1" si="4"/>
        <v>0</v>
      </c>
      <c r="M25" s="7">
        <f ca="1">IFERROR(INDEX('Özel Günler - Görevler'!E:E,MATCH('Özel Günler - Görevler'!$B16,'Özel Günler - Görevler'!$C:$C,0)),0)</f>
        <v>0</v>
      </c>
      <c r="N25" s="23">
        <f ca="1">IFERROR(INDEX('Özel Günler - Görevler'!F:F,MATCH('Özel Günler - Görevler'!$B16,'Özel Günler - Görevler'!$C:$C,0)),0)</f>
        <v>0</v>
      </c>
      <c r="O25" s="23">
        <f ca="1">IFERROR(INDEX('Özel Günler - Görevler'!G:G,MATCH('Özel Günler - Görevler'!$B16,'Özel Günler - Görevler'!$C:$C,0)),0)</f>
        <v>0</v>
      </c>
      <c r="P25" s="24"/>
      <c r="R25" s="6">
        <f t="shared" ca="1" si="5"/>
        <v>0</v>
      </c>
      <c r="S25" s="7">
        <f ca="1">IFERROR(INDEX('Özel Günler - Görevler'!L:L,MATCH('Özel Günler - Görevler'!$I16,'Özel Günler - Görevler'!$J:$J,0)),0)</f>
        <v>0</v>
      </c>
      <c r="T25" s="8">
        <f ca="1">IFERROR(INDEX('Özel Günler - Görevler'!M:M,MATCH('Özel Günler - Görevler'!$I16,'Özel Günler - Görevler'!$J:$J,0)),0)</f>
        <v>0</v>
      </c>
      <c r="U25" s="8">
        <f ca="1">IFERROR(INDEX('Özel Günler - Görevler'!N:N,MATCH('Özel Günler - Görevler'!$I16,'Özel Günler - Görevler'!$J:$J,0)),0)</f>
        <v>0</v>
      </c>
      <c r="AP25" s="1">
        <v>2010</v>
      </c>
    </row>
    <row r="26" spans="3:44" x14ac:dyDescent="0.25">
      <c r="L26" s="6">
        <f t="shared" ca="1" si="4"/>
        <v>0</v>
      </c>
      <c r="M26" s="7">
        <f ca="1">IFERROR(INDEX('Özel Günler - Görevler'!E:E,MATCH('Özel Günler - Görevler'!$B17,'Özel Günler - Görevler'!$C:$C,0)),0)</f>
        <v>0</v>
      </c>
      <c r="N26" s="23">
        <f ca="1">IFERROR(INDEX('Özel Günler - Görevler'!F:F,MATCH('Özel Günler - Görevler'!$B17,'Özel Günler - Görevler'!$C:$C,0)),0)</f>
        <v>0</v>
      </c>
      <c r="O26" s="23">
        <f ca="1">IFERROR(INDEX('Özel Günler - Görevler'!G:G,MATCH('Özel Günler - Görevler'!$B17,'Özel Günler - Görevler'!$C:$C,0)),0)</f>
        <v>0</v>
      </c>
      <c r="P26" s="24"/>
      <c r="R26" s="6">
        <f t="shared" ca="1" si="5"/>
        <v>0</v>
      </c>
      <c r="S26" s="7">
        <f ca="1">IFERROR(INDEX('Özel Günler - Görevler'!L:L,MATCH('Özel Günler - Görevler'!$I17,'Özel Günler - Görevler'!$J:$J,0)),0)</f>
        <v>0</v>
      </c>
      <c r="T26" s="8">
        <f ca="1">IFERROR(INDEX('Özel Günler - Görevler'!M:M,MATCH('Özel Günler - Görevler'!$I17,'Özel Günler - Görevler'!$J:$J,0)),0)</f>
        <v>0</v>
      </c>
      <c r="U26" s="8">
        <f ca="1">IFERROR(INDEX('Özel Günler - Görevler'!N:N,MATCH('Özel Günler - Görevler'!$I17,'Özel Günler - Görevler'!$J:$J,0)),0)</f>
        <v>0</v>
      </c>
      <c r="AP26" s="1">
        <v>2011</v>
      </c>
    </row>
    <row r="27" spans="3:44" x14ac:dyDescent="0.25">
      <c r="L27" s="6">
        <f t="shared" ca="1" si="4"/>
        <v>0</v>
      </c>
      <c r="M27" s="7">
        <f ca="1">IFERROR(INDEX('Özel Günler - Görevler'!E:E,MATCH('Özel Günler - Görevler'!$B18,'Özel Günler - Görevler'!$C:$C,0)),0)</f>
        <v>0</v>
      </c>
      <c r="N27" s="23">
        <f ca="1">IFERROR(INDEX('Özel Günler - Görevler'!F:F,MATCH('Özel Günler - Görevler'!$B18,'Özel Günler - Görevler'!$C:$C,0)),0)</f>
        <v>0</v>
      </c>
      <c r="O27" s="23">
        <f ca="1">IFERROR(INDEX('Özel Günler - Görevler'!G:G,MATCH('Özel Günler - Görevler'!$B18,'Özel Günler - Görevler'!$C:$C,0)),0)</f>
        <v>0</v>
      </c>
      <c r="P27" s="24"/>
      <c r="R27" s="6">
        <f t="shared" ca="1" si="5"/>
        <v>0</v>
      </c>
      <c r="S27" s="7">
        <f ca="1">IFERROR(INDEX('Özel Günler - Görevler'!L:L,MATCH('Özel Günler - Görevler'!$I18,'Özel Günler - Görevler'!$J:$J,0)),0)</f>
        <v>0</v>
      </c>
      <c r="T27" s="8">
        <f ca="1">IFERROR(INDEX('Özel Günler - Görevler'!M:M,MATCH('Özel Günler - Görevler'!$I18,'Özel Günler - Görevler'!$J:$J,0)),0)</f>
        <v>0</v>
      </c>
      <c r="U27" s="8">
        <f ca="1">IFERROR(INDEX('Özel Günler - Görevler'!N:N,MATCH('Özel Günler - Görevler'!$I18,'Özel Günler - Görevler'!$J:$J,0)),0)</f>
        <v>0</v>
      </c>
      <c r="AP27" s="1">
        <v>2012</v>
      </c>
    </row>
    <row r="28" spans="3:44" x14ac:dyDescent="0.25">
      <c r="L28" s="6">
        <f t="shared" ca="1" si="4"/>
        <v>0</v>
      </c>
      <c r="M28" s="7">
        <f ca="1">IFERROR(INDEX('Özel Günler - Görevler'!E:E,MATCH('Özel Günler - Görevler'!$B19,'Özel Günler - Görevler'!$C:$C,0)),0)</f>
        <v>0</v>
      </c>
      <c r="N28" s="23">
        <f ca="1">IFERROR(INDEX('Özel Günler - Görevler'!F:F,MATCH('Özel Günler - Görevler'!$B19,'Özel Günler - Görevler'!$C:$C,0)),0)</f>
        <v>0</v>
      </c>
      <c r="O28" s="23">
        <f ca="1">IFERROR(INDEX('Özel Günler - Görevler'!G:G,MATCH('Özel Günler - Görevler'!$B19,'Özel Günler - Görevler'!$C:$C,0)),0)</f>
        <v>0</v>
      </c>
      <c r="P28" s="24"/>
      <c r="R28" s="6">
        <f t="shared" ca="1" si="5"/>
        <v>0</v>
      </c>
      <c r="S28" s="7">
        <f ca="1">IFERROR(INDEX('Özel Günler - Görevler'!L:L,MATCH('Özel Günler - Görevler'!$I19,'Özel Günler - Görevler'!$J:$J,0)),0)</f>
        <v>0</v>
      </c>
      <c r="T28" s="8">
        <f ca="1">IFERROR(INDEX('Özel Günler - Görevler'!M:M,MATCH('Özel Günler - Görevler'!$I19,'Özel Günler - Görevler'!$J:$J,0)),0)</f>
        <v>0</v>
      </c>
      <c r="U28" s="8">
        <f ca="1">IFERROR(INDEX('Özel Günler - Görevler'!N:N,MATCH('Özel Günler - Görevler'!$I19,'Özel Günler - Görevler'!$J:$J,0)),0)</f>
        <v>0</v>
      </c>
      <c r="AP28" s="1">
        <v>2013</v>
      </c>
    </row>
    <row r="29" spans="3:44" x14ac:dyDescent="0.25">
      <c r="L29" s="6">
        <f t="shared" ca="1" si="4"/>
        <v>0</v>
      </c>
      <c r="M29" s="7">
        <f ca="1">IFERROR(INDEX('Özel Günler - Görevler'!E:E,MATCH('Özel Günler - Görevler'!$B20,'Özel Günler - Görevler'!$C:$C,0)),0)</f>
        <v>0</v>
      </c>
      <c r="N29" s="23">
        <f ca="1">IFERROR(INDEX('Özel Günler - Görevler'!F:F,MATCH('Özel Günler - Görevler'!$B20,'Özel Günler - Görevler'!$C:$C,0)),0)</f>
        <v>0</v>
      </c>
      <c r="O29" s="23">
        <f ca="1">IFERROR(INDEX('Özel Günler - Görevler'!G:G,MATCH('Özel Günler - Görevler'!$B20,'Özel Günler - Görevler'!$C:$C,0)),0)</f>
        <v>0</v>
      </c>
      <c r="P29" s="24"/>
      <c r="R29" s="6">
        <f t="shared" ca="1" si="5"/>
        <v>0</v>
      </c>
      <c r="S29" s="7">
        <f ca="1">IFERROR(INDEX('Özel Günler - Görevler'!L:L,MATCH('Özel Günler - Görevler'!$I20,'Özel Günler - Görevler'!$J:$J,0)),0)</f>
        <v>0</v>
      </c>
      <c r="T29" s="8">
        <f ca="1">IFERROR(INDEX('Özel Günler - Görevler'!M:M,MATCH('Özel Günler - Görevler'!$I20,'Özel Günler - Görevler'!$J:$J,0)),0)</f>
        <v>0</v>
      </c>
      <c r="U29" s="8">
        <f ca="1">IFERROR(INDEX('Özel Günler - Görevler'!N:N,MATCH('Özel Günler - Görevler'!$I20,'Özel Günler - Görevler'!$J:$J,0)),0)</f>
        <v>0</v>
      </c>
      <c r="AP29" s="1">
        <v>2014</v>
      </c>
    </row>
    <row r="30" spans="3:44" x14ac:dyDescent="0.25">
      <c r="L30" s="6">
        <f t="shared" ca="1" si="4"/>
        <v>0</v>
      </c>
      <c r="M30" s="7">
        <f ca="1">IFERROR(INDEX('Özel Günler - Görevler'!E:E,MATCH('Özel Günler - Görevler'!$B21,'Özel Günler - Görevler'!$C:$C,0)),0)</f>
        <v>0</v>
      </c>
      <c r="N30" s="23">
        <f ca="1">IFERROR(INDEX('Özel Günler - Görevler'!F:F,MATCH('Özel Günler - Görevler'!$B21,'Özel Günler - Görevler'!$C:$C,0)),0)</f>
        <v>0</v>
      </c>
      <c r="O30" s="23">
        <f ca="1">IFERROR(INDEX('Özel Günler - Görevler'!G:G,MATCH('Özel Günler - Görevler'!$B21,'Özel Günler - Görevler'!$C:$C,0)),0)</f>
        <v>0</v>
      </c>
      <c r="P30" s="24"/>
      <c r="R30" s="6">
        <f t="shared" ca="1" si="5"/>
        <v>0</v>
      </c>
      <c r="S30" s="7">
        <f ca="1">IFERROR(INDEX('Özel Günler - Görevler'!L:L,MATCH('Özel Günler - Görevler'!$I21,'Özel Günler - Görevler'!$J:$J,0)),0)</f>
        <v>0</v>
      </c>
      <c r="T30" s="8">
        <f ca="1">IFERROR(INDEX('Özel Günler - Görevler'!M:M,MATCH('Özel Günler - Görevler'!$I21,'Özel Günler - Görevler'!$J:$J,0)),0)</f>
        <v>0</v>
      </c>
      <c r="U30" s="8">
        <f ca="1">IFERROR(INDEX('Özel Günler - Görevler'!N:N,MATCH('Özel Günler - Görevler'!$I21,'Özel Günler - Görevler'!$J:$J,0)),0)</f>
        <v>0</v>
      </c>
      <c r="AP30" s="1">
        <v>2015</v>
      </c>
    </row>
    <row r="31" spans="3:44" x14ac:dyDescent="0.25">
      <c r="L31" s="6">
        <f t="shared" ca="1" si="4"/>
        <v>0</v>
      </c>
      <c r="M31" s="7">
        <f ca="1">IFERROR(INDEX('Özel Günler - Görevler'!E:E,MATCH('Özel Günler - Görevler'!$B22,'Özel Günler - Görevler'!$C:$C,0)),0)</f>
        <v>0</v>
      </c>
      <c r="N31" s="23">
        <f ca="1">IFERROR(INDEX('Özel Günler - Görevler'!F:F,MATCH('Özel Günler - Görevler'!$B22,'Özel Günler - Görevler'!$C:$C,0)),0)</f>
        <v>0</v>
      </c>
      <c r="O31" s="23">
        <f ca="1">IFERROR(INDEX('Özel Günler - Görevler'!G:G,MATCH('Özel Günler - Görevler'!$B22,'Özel Günler - Görevler'!$C:$C,0)),0)</f>
        <v>0</v>
      </c>
      <c r="P31" s="24"/>
      <c r="R31" s="6">
        <f t="shared" ca="1" si="5"/>
        <v>0</v>
      </c>
      <c r="S31" s="7">
        <f ca="1">IFERROR(INDEX('Özel Günler - Görevler'!L:L,MATCH('Özel Günler - Görevler'!$I22,'Özel Günler - Görevler'!$J:$J,0)),0)</f>
        <v>0</v>
      </c>
      <c r="T31" s="8">
        <f ca="1">IFERROR(INDEX('Özel Günler - Görevler'!M:M,MATCH('Özel Günler - Görevler'!$I22,'Özel Günler - Görevler'!$J:$J,0)),0)</f>
        <v>0</v>
      </c>
      <c r="U31" s="8">
        <f ca="1">IFERROR(INDEX('Özel Günler - Görevler'!N:N,MATCH('Özel Günler - Görevler'!$I22,'Özel Günler - Görevler'!$J:$J,0)),0)</f>
        <v>0</v>
      </c>
      <c r="AP31" s="1">
        <v>2016</v>
      </c>
    </row>
    <row r="32" spans="3:44" x14ac:dyDescent="0.25">
      <c r="L32" s="6">
        <f t="shared" ca="1" si="4"/>
        <v>0</v>
      </c>
      <c r="M32" s="7">
        <f ca="1">IFERROR(INDEX('Özel Günler - Görevler'!E:E,MATCH('Özel Günler - Görevler'!$B23,'Özel Günler - Görevler'!$C:$C,0)),0)</f>
        <v>0</v>
      </c>
      <c r="N32" s="23">
        <f ca="1">IFERROR(INDEX('Özel Günler - Görevler'!F:F,MATCH('Özel Günler - Görevler'!$B23,'Özel Günler - Görevler'!$C:$C,0)),0)</f>
        <v>0</v>
      </c>
      <c r="O32" s="23">
        <f ca="1">IFERROR(INDEX('Özel Günler - Görevler'!G:G,MATCH('Özel Günler - Görevler'!$B23,'Özel Günler - Görevler'!$C:$C,0)),0)</f>
        <v>0</v>
      </c>
      <c r="P32" s="24"/>
      <c r="R32" s="6">
        <f t="shared" ca="1" si="5"/>
        <v>0</v>
      </c>
      <c r="S32" s="7">
        <f ca="1">IFERROR(INDEX('Özel Günler - Görevler'!L:L,MATCH('Özel Günler - Görevler'!$I23,'Özel Günler - Görevler'!$J:$J,0)),0)</f>
        <v>0</v>
      </c>
      <c r="T32" s="8">
        <f ca="1">IFERROR(INDEX('Özel Günler - Görevler'!M:M,MATCH('Özel Günler - Görevler'!$I23,'Özel Günler - Görevler'!$J:$J,0)),0)</f>
        <v>0</v>
      </c>
      <c r="U32" s="8">
        <f ca="1">IFERROR(INDEX('Özel Günler - Görevler'!N:N,MATCH('Özel Günler - Görevler'!$I23,'Özel Günler - Görevler'!$J:$J,0)),0)</f>
        <v>0</v>
      </c>
      <c r="AP32" s="1">
        <v>2017</v>
      </c>
    </row>
    <row r="33" spans="12:42" x14ac:dyDescent="0.25">
      <c r="L33" s="6">
        <f t="shared" ca="1" si="4"/>
        <v>0</v>
      </c>
      <c r="M33" s="7">
        <f ca="1">IFERROR(INDEX('Özel Günler - Görevler'!E:E,MATCH('Özel Günler - Görevler'!$B24,'Özel Günler - Görevler'!$C:$C,0)),0)</f>
        <v>0</v>
      </c>
      <c r="N33" s="23">
        <f ca="1">IFERROR(INDEX('Özel Günler - Görevler'!F:F,MATCH('Özel Günler - Görevler'!$B24,'Özel Günler - Görevler'!$C:$C,0)),0)</f>
        <v>0</v>
      </c>
      <c r="O33" s="23">
        <f ca="1">IFERROR(INDEX('Özel Günler - Görevler'!G:G,MATCH('Özel Günler - Görevler'!$B24,'Özel Günler - Görevler'!$C:$C,0)),0)</f>
        <v>0</v>
      </c>
      <c r="P33" s="24"/>
      <c r="R33" s="6">
        <f t="shared" ca="1" si="5"/>
        <v>0</v>
      </c>
      <c r="S33" s="7">
        <f ca="1">IFERROR(INDEX('Özel Günler - Görevler'!L:L,MATCH('Özel Günler - Görevler'!$I24,'Özel Günler - Görevler'!$J:$J,0)),0)</f>
        <v>0</v>
      </c>
      <c r="T33" s="8">
        <f ca="1">IFERROR(INDEX('Özel Günler - Görevler'!M:M,MATCH('Özel Günler - Görevler'!$I24,'Özel Günler - Görevler'!$J:$J,0)),0)</f>
        <v>0</v>
      </c>
      <c r="U33" s="8">
        <f ca="1">IFERROR(INDEX('Özel Günler - Görevler'!N:N,MATCH('Özel Günler - Görevler'!$I24,'Özel Günler - Görevler'!$J:$J,0)),0)</f>
        <v>0</v>
      </c>
      <c r="AP33" s="1">
        <v>2018</v>
      </c>
    </row>
    <row r="34" spans="12:42" x14ac:dyDescent="0.25">
      <c r="L34" s="6">
        <f t="shared" ca="1" si="4"/>
        <v>0</v>
      </c>
      <c r="M34" s="7">
        <f ca="1">IFERROR(INDEX('Özel Günler - Görevler'!E:E,MATCH('Özel Günler - Görevler'!$B25,'Özel Günler - Görevler'!$C:$C,0)),0)</f>
        <v>0</v>
      </c>
      <c r="N34" s="23">
        <f ca="1">IFERROR(INDEX('Özel Günler - Görevler'!F:F,MATCH('Özel Günler - Görevler'!$B25,'Özel Günler - Görevler'!$C:$C,0)),0)</f>
        <v>0</v>
      </c>
      <c r="O34" s="23">
        <f ca="1">IFERROR(INDEX('Özel Günler - Görevler'!G:G,MATCH('Özel Günler - Görevler'!$B25,'Özel Günler - Görevler'!$C:$C,0)),0)</f>
        <v>0</v>
      </c>
      <c r="P34" s="24"/>
      <c r="R34" s="6">
        <f t="shared" ca="1" si="5"/>
        <v>0</v>
      </c>
      <c r="S34" s="7">
        <f ca="1">IFERROR(INDEX('Özel Günler - Görevler'!L:L,MATCH('Özel Günler - Görevler'!$I25,'Özel Günler - Görevler'!$J:$J,0)),0)</f>
        <v>0</v>
      </c>
      <c r="T34" s="8">
        <f ca="1">IFERROR(INDEX('Özel Günler - Görevler'!M:M,MATCH('Özel Günler - Görevler'!$I25,'Özel Günler - Görevler'!$J:$J,0)),0)</f>
        <v>0</v>
      </c>
      <c r="U34" s="8">
        <f ca="1">IFERROR(INDEX('Özel Günler - Görevler'!N:N,MATCH('Özel Günler - Görevler'!$I25,'Özel Günler - Görevler'!$J:$J,0)),0)</f>
        <v>0</v>
      </c>
      <c r="AP34" s="1">
        <v>2019</v>
      </c>
    </row>
    <row r="35" spans="12:42" x14ac:dyDescent="0.25">
      <c r="L35" s="6">
        <f t="shared" ca="1" si="4"/>
        <v>0</v>
      </c>
      <c r="M35" s="7">
        <f ca="1">IFERROR(INDEX('Özel Günler - Görevler'!E:E,MATCH('Özel Günler - Görevler'!$B26,'Özel Günler - Görevler'!$C:$C,0)),0)</f>
        <v>0</v>
      </c>
      <c r="N35" s="23">
        <f ca="1">IFERROR(INDEX('Özel Günler - Görevler'!F:F,MATCH('Özel Günler - Görevler'!$B26,'Özel Günler - Görevler'!$C:$C,0)),0)</f>
        <v>0</v>
      </c>
      <c r="O35" s="23">
        <f ca="1">IFERROR(INDEX('Özel Günler - Görevler'!G:G,MATCH('Özel Günler - Görevler'!$B26,'Özel Günler - Görevler'!$C:$C,0)),0)</f>
        <v>0</v>
      </c>
      <c r="P35" s="24"/>
      <c r="R35" s="6">
        <f t="shared" ca="1" si="5"/>
        <v>0</v>
      </c>
      <c r="S35" s="7">
        <f ca="1">IFERROR(INDEX('Özel Günler - Görevler'!L:L,MATCH('Özel Günler - Görevler'!$I26,'Özel Günler - Görevler'!$J:$J,0)),0)</f>
        <v>0</v>
      </c>
      <c r="T35" s="8">
        <f ca="1">IFERROR(INDEX('Özel Günler - Görevler'!M:M,MATCH('Özel Günler - Görevler'!$I26,'Özel Günler - Görevler'!$J:$J,0)),0)</f>
        <v>0</v>
      </c>
      <c r="U35" s="8">
        <f ca="1">IFERROR(INDEX('Özel Günler - Görevler'!N:N,MATCH('Özel Günler - Görevler'!$I26,'Özel Günler - Görevler'!$J:$J,0)),0)</f>
        <v>0</v>
      </c>
      <c r="AP35" s="1">
        <v>2020</v>
      </c>
    </row>
    <row r="36" spans="12:42" x14ac:dyDescent="0.25">
      <c r="L36" s="6">
        <f t="shared" ca="1" si="4"/>
        <v>0</v>
      </c>
      <c r="M36" s="7">
        <f ca="1">IFERROR(INDEX('Özel Günler - Görevler'!E:E,MATCH('Özel Günler - Görevler'!$B27,'Özel Günler - Görevler'!$C:$C,0)),0)</f>
        <v>0</v>
      </c>
      <c r="N36" s="23">
        <f ca="1">IFERROR(INDEX('Özel Günler - Görevler'!F:F,MATCH('Özel Günler - Görevler'!$B27,'Özel Günler - Görevler'!$C:$C,0)),0)</f>
        <v>0</v>
      </c>
      <c r="O36" s="23">
        <f ca="1">IFERROR(INDEX('Özel Günler - Görevler'!G:G,MATCH('Özel Günler - Görevler'!$B27,'Özel Günler - Görevler'!$C:$C,0)),0)</f>
        <v>0</v>
      </c>
      <c r="P36" s="24"/>
      <c r="R36" s="6">
        <f t="shared" ca="1" si="5"/>
        <v>0</v>
      </c>
      <c r="S36" s="7">
        <f ca="1">IFERROR(INDEX('Özel Günler - Görevler'!L:L,MATCH('Özel Günler - Görevler'!$I27,'Özel Günler - Görevler'!$J:$J,0)),0)</f>
        <v>0</v>
      </c>
      <c r="T36" s="8">
        <f ca="1">IFERROR(INDEX('Özel Günler - Görevler'!M:M,MATCH('Özel Günler - Görevler'!$I27,'Özel Günler - Görevler'!$J:$J,0)),0)</f>
        <v>0</v>
      </c>
      <c r="U36" s="8">
        <f ca="1">IFERROR(INDEX('Özel Günler - Görevler'!N:N,MATCH('Özel Günler - Görevler'!$I27,'Özel Günler - Görevler'!$J:$J,0)),0)</f>
        <v>0</v>
      </c>
      <c r="AP36" s="1">
        <v>2021</v>
      </c>
    </row>
    <row r="37" spans="12:42" x14ac:dyDescent="0.25">
      <c r="L37" s="6">
        <f t="shared" ca="1" si="4"/>
        <v>0</v>
      </c>
      <c r="M37" s="7">
        <f ca="1">IFERROR(INDEX('Özel Günler - Görevler'!E:E,MATCH('Özel Günler - Görevler'!$B28,'Özel Günler - Görevler'!$C:$C,0)),0)</f>
        <v>0</v>
      </c>
      <c r="N37" s="23">
        <f ca="1">IFERROR(INDEX('Özel Günler - Görevler'!F:F,MATCH('Özel Günler - Görevler'!$B28,'Özel Günler - Görevler'!$C:$C,0)),0)</f>
        <v>0</v>
      </c>
      <c r="O37" s="23">
        <f ca="1">IFERROR(INDEX('Özel Günler - Görevler'!G:G,MATCH('Özel Günler - Görevler'!$B28,'Özel Günler - Görevler'!$C:$C,0)),0)</f>
        <v>0</v>
      </c>
      <c r="P37" s="24"/>
      <c r="R37" s="6">
        <f t="shared" ca="1" si="5"/>
        <v>0</v>
      </c>
      <c r="S37" s="7">
        <f ca="1">IFERROR(INDEX('Özel Günler - Görevler'!L:L,MATCH('Özel Günler - Görevler'!$I28,'Özel Günler - Görevler'!$J:$J,0)),0)</f>
        <v>0</v>
      </c>
      <c r="T37" s="8">
        <f ca="1">IFERROR(INDEX('Özel Günler - Görevler'!M:M,MATCH('Özel Günler - Görevler'!$I28,'Özel Günler - Görevler'!$J:$J,0)),0)</f>
        <v>0</v>
      </c>
      <c r="U37" s="8">
        <f ca="1">IFERROR(INDEX('Özel Günler - Görevler'!N:N,MATCH('Özel Günler - Görevler'!$I28,'Özel Günler - Görevler'!$J:$J,0)),0)</f>
        <v>0</v>
      </c>
      <c r="AP37" s="1">
        <v>2022</v>
      </c>
    </row>
    <row r="38" spans="12:42" x14ac:dyDescent="0.25">
      <c r="L38" s="6">
        <f t="shared" ca="1" si="4"/>
        <v>0</v>
      </c>
      <c r="M38" s="7">
        <f ca="1">IFERROR(INDEX('Özel Günler - Görevler'!E:E,MATCH('Özel Günler - Görevler'!$B29,'Özel Günler - Görevler'!$C:$C,0)),0)</f>
        <v>0</v>
      </c>
      <c r="N38" s="23">
        <f ca="1">IFERROR(INDEX('Özel Günler - Görevler'!F:F,MATCH('Özel Günler - Görevler'!$B29,'Özel Günler - Görevler'!$C:$C,0)),0)</f>
        <v>0</v>
      </c>
      <c r="O38" s="23">
        <f ca="1">IFERROR(INDEX('Özel Günler - Görevler'!G:G,MATCH('Özel Günler - Görevler'!$B29,'Özel Günler - Görevler'!$C:$C,0)),0)</f>
        <v>0</v>
      </c>
      <c r="P38" s="24"/>
      <c r="R38" s="6">
        <f t="shared" ca="1" si="5"/>
        <v>0</v>
      </c>
      <c r="S38" s="7">
        <f ca="1">IFERROR(INDEX('Özel Günler - Görevler'!L:L,MATCH('Özel Günler - Görevler'!$I29,'Özel Günler - Görevler'!$J:$J,0)),0)</f>
        <v>0</v>
      </c>
      <c r="T38" s="8">
        <f ca="1">IFERROR(INDEX('Özel Günler - Görevler'!M:M,MATCH('Özel Günler - Görevler'!$I29,'Özel Günler - Görevler'!$J:$J,0)),0)</f>
        <v>0</v>
      </c>
      <c r="U38" s="8">
        <f ca="1">IFERROR(INDEX('Özel Günler - Görevler'!N:N,MATCH('Özel Günler - Görevler'!$I29,'Özel Günler - Görevler'!$J:$J,0)),0)</f>
        <v>0</v>
      </c>
      <c r="AP38" s="1">
        <v>2023</v>
      </c>
    </row>
    <row r="39" spans="12:42" x14ac:dyDescent="0.25">
      <c r="L39" s="6">
        <f t="shared" ca="1" si="4"/>
        <v>0</v>
      </c>
      <c r="M39" s="7">
        <f ca="1">IFERROR(INDEX('Özel Günler - Görevler'!E:E,MATCH('Özel Günler - Görevler'!$B30,'Özel Günler - Görevler'!$C:$C,0)),0)</f>
        <v>0</v>
      </c>
      <c r="N39" s="23">
        <f ca="1">IFERROR(INDEX('Özel Günler - Görevler'!F:F,MATCH('Özel Günler - Görevler'!$B30,'Özel Günler - Görevler'!$C:$C,0)),0)</f>
        <v>0</v>
      </c>
      <c r="O39" s="23">
        <f ca="1">IFERROR(INDEX('Özel Günler - Görevler'!G:G,MATCH('Özel Günler - Görevler'!$B30,'Özel Günler - Görevler'!$C:$C,0)),0)</f>
        <v>0</v>
      </c>
      <c r="P39" s="24"/>
      <c r="R39" s="6">
        <f t="shared" ca="1" si="5"/>
        <v>0</v>
      </c>
      <c r="S39" s="7">
        <f ca="1">IFERROR(INDEX('Özel Günler - Görevler'!L:L,MATCH('Özel Günler - Görevler'!$I30,'Özel Günler - Görevler'!$J:$J,0)),0)</f>
        <v>0</v>
      </c>
      <c r="T39" s="8">
        <f ca="1">IFERROR(INDEX('Özel Günler - Görevler'!M:M,MATCH('Özel Günler - Görevler'!$I30,'Özel Günler - Görevler'!$J:$J,0)),0)</f>
        <v>0</v>
      </c>
      <c r="U39" s="8">
        <f ca="1">IFERROR(INDEX('Özel Günler - Görevler'!N:N,MATCH('Özel Günler - Görevler'!$I30,'Özel Günler - Görevler'!$J:$J,0)),0)</f>
        <v>0</v>
      </c>
      <c r="AP39" s="1">
        <v>2024</v>
      </c>
    </row>
    <row r="40" spans="12:42" x14ac:dyDescent="0.25">
      <c r="L40" s="6">
        <f t="shared" ca="1" si="4"/>
        <v>0</v>
      </c>
      <c r="M40" s="7">
        <f ca="1">IFERROR(INDEX('Özel Günler - Görevler'!E:E,MATCH('Özel Günler - Görevler'!$B31,'Özel Günler - Görevler'!$C:$C,0)),0)</f>
        <v>0</v>
      </c>
      <c r="N40" s="23">
        <f ca="1">IFERROR(INDEX('Özel Günler - Görevler'!F:F,MATCH('Özel Günler - Görevler'!$B31,'Özel Günler - Görevler'!$C:$C,0)),0)</f>
        <v>0</v>
      </c>
      <c r="O40" s="23">
        <f ca="1">IFERROR(INDEX('Özel Günler - Görevler'!G:G,MATCH('Özel Günler - Görevler'!$B31,'Özel Günler - Görevler'!$C:$C,0)),0)</f>
        <v>0</v>
      </c>
      <c r="P40" s="24"/>
      <c r="R40" s="6">
        <f t="shared" ca="1" si="5"/>
        <v>0</v>
      </c>
      <c r="S40" s="7">
        <f ca="1">IFERROR(INDEX('Özel Günler - Görevler'!L:L,MATCH('Özel Günler - Görevler'!$I31,'Özel Günler - Görevler'!$J:$J,0)),0)</f>
        <v>0</v>
      </c>
      <c r="T40" s="8">
        <f ca="1">IFERROR(INDEX('Özel Günler - Görevler'!M:M,MATCH('Özel Günler - Görevler'!$I31,'Özel Günler - Görevler'!$J:$J,0)),0)</f>
        <v>0</v>
      </c>
      <c r="U40" s="8">
        <f ca="1">IFERROR(INDEX('Özel Günler - Görevler'!N:N,MATCH('Özel Günler - Görevler'!$I31,'Özel Günler - Görevler'!$J:$J,0)),0)</f>
        <v>0</v>
      </c>
      <c r="AP40" s="1">
        <v>2025</v>
      </c>
    </row>
    <row r="41" spans="12:42" x14ac:dyDescent="0.25">
      <c r="L41" s="6">
        <f t="shared" ca="1" si="4"/>
        <v>0</v>
      </c>
      <c r="M41" s="7">
        <f ca="1">IFERROR(INDEX('Özel Günler - Görevler'!E:E,MATCH('Özel Günler - Görevler'!$B32,'Özel Günler - Görevler'!$C:$C,0)),0)</f>
        <v>0</v>
      </c>
      <c r="N41" s="23">
        <f ca="1">IFERROR(INDEX('Özel Günler - Görevler'!F:F,MATCH('Özel Günler - Görevler'!$B32,'Özel Günler - Görevler'!$C:$C,0)),0)</f>
        <v>0</v>
      </c>
      <c r="O41" s="23">
        <f ca="1">IFERROR(INDEX('Özel Günler - Görevler'!G:G,MATCH('Özel Günler - Görevler'!$B32,'Özel Günler - Görevler'!$C:$C,0)),0)</f>
        <v>0</v>
      </c>
      <c r="P41" s="24"/>
      <c r="R41" s="6">
        <f t="shared" ca="1" si="5"/>
        <v>0</v>
      </c>
      <c r="S41" s="7">
        <f ca="1">IFERROR(INDEX('Özel Günler - Görevler'!L:L,MATCH('Özel Günler - Görevler'!$I32,'Özel Günler - Görevler'!$J:$J,0)),0)</f>
        <v>0</v>
      </c>
      <c r="T41" s="8">
        <f ca="1">IFERROR(INDEX('Özel Günler - Görevler'!M:M,MATCH('Özel Günler - Görevler'!$I32,'Özel Günler - Görevler'!$J:$J,0)),0)</f>
        <v>0</v>
      </c>
      <c r="U41" s="8">
        <f ca="1">IFERROR(INDEX('Özel Günler - Görevler'!N:N,MATCH('Özel Günler - Görevler'!$I32,'Özel Günler - Görevler'!$J:$J,0)),0)</f>
        <v>0</v>
      </c>
      <c r="AP41" s="1">
        <v>2026</v>
      </c>
    </row>
    <row r="42" spans="12:42" x14ac:dyDescent="0.25">
      <c r="L42" s="6">
        <f t="shared" ca="1" si="4"/>
        <v>0</v>
      </c>
      <c r="M42" s="7">
        <f ca="1">IFERROR(INDEX('Özel Günler - Görevler'!E:E,MATCH('Özel Günler - Görevler'!$B33,'Özel Günler - Görevler'!$C:$C,0)),0)</f>
        <v>0</v>
      </c>
      <c r="N42" s="23">
        <f ca="1">IFERROR(INDEX('Özel Günler - Görevler'!F:F,MATCH('Özel Günler - Görevler'!$B33,'Özel Günler - Görevler'!$C:$C,0)),0)</f>
        <v>0</v>
      </c>
      <c r="O42" s="23">
        <f ca="1">IFERROR(INDEX('Özel Günler - Görevler'!G:G,MATCH('Özel Günler - Görevler'!$B33,'Özel Günler - Görevler'!$C:$C,0)),0)</f>
        <v>0</v>
      </c>
      <c r="P42" s="24"/>
      <c r="R42" s="6">
        <f t="shared" ca="1" si="5"/>
        <v>0</v>
      </c>
      <c r="S42" s="7">
        <f ca="1">IFERROR(INDEX('Özel Günler - Görevler'!L:L,MATCH('Özel Günler - Görevler'!$I33,'Özel Günler - Görevler'!$J:$J,0)),0)</f>
        <v>0</v>
      </c>
      <c r="T42" s="8">
        <f ca="1">IFERROR(INDEX('Özel Günler - Görevler'!M:M,MATCH('Özel Günler - Görevler'!$I33,'Özel Günler - Görevler'!$J:$J,0)),0)</f>
        <v>0</v>
      </c>
      <c r="U42" s="8">
        <f ca="1">IFERROR(INDEX('Özel Günler - Görevler'!N:N,MATCH('Özel Günler - Görevler'!$I33,'Özel Günler - Görevler'!$J:$J,0)),0)</f>
        <v>0</v>
      </c>
      <c r="AP42" s="1">
        <v>2027</v>
      </c>
    </row>
    <row r="43" spans="12:42" x14ac:dyDescent="0.25">
      <c r="L43" s="6">
        <f t="shared" ca="1" si="4"/>
        <v>0</v>
      </c>
      <c r="M43" s="7">
        <f ca="1">IFERROR(INDEX('Özel Günler - Görevler'!E:E,MATCH('Özel Günler - Görevler'!$B34,'Özel Günler - Görevler'!$C:$C,0)),0)</f>
        <v>0</v>
      </c>
      <c r="N43" s="23">
        <f ca="1">IFERROR(INDEX('Özel Günler - Görevler'!F:F,MATCH('Özel Günler - Görevler'!$B34,'Özel Günler - Görevler'!$C:$C,0)),0)</f>
        <v>0</v>
      </c>
      <c r="O43" s="23">
        <f ca="1">IFERROR(INDEX('Özel Günler - Görevler'!G:G,MATCH('Özel Günler - Görevler'!$B34,'Özel Günler - Görevler'!$C:$C,0)),0)</f>
        <v>0</v>
      </c>
      <c r="P43" s="24"/>
      <c r="R43" s="6">
        <f t="shared" ca="1" si="5"/>
        <v>0</v>
      </c>
      <c r="S43" s="7">
        <f ca="1">IFERROR(INDEX('Özel Günler - Görevler'!L:L,MATCH('Özel Günler - Görevler'!$I34,'Özel Günler - Görevler'!$J:$J,0)),0)</f>
        <v>0</v>
      </c>
      <c r="T43" s="8">
        <f ca="1">IFERROR(INDEX('Özel Günler - Görevler'!M:M,MATCH('Özel Günler - Görevler'!$I34,'Özel Günler - Görevler'!$J:$J,0)),0)</f>
        <v>0</v>
      </c>
      <c r="U43" s="8">
        <f ca="1">IFERROR(INDEX('Özel Günler - Görevler'!N:N,MATCH('Özel Günler - Görevler'!$I34,'Özel Günler - Görevler'!$J:$J,0)),0)</f>
        <v>0</v>
      </c>
      <c r="AP43" s="1">
        <v>2028</v>
      </c>
    </row>
    <row r="44" spans="12:42" x14ac:dyDescent="0.25">
      <c r="L44" s="6">
        <f t="shared" ca="1" si="4"/>
        <v>0</v>
      </c>
      <c r="M44" s="7">
        <f ca="1">IFERROR(INDEX('Özel Günler - Görevler'!E:E,MATCH('Özel Günler - Görevler'!$B35,'Özel Günler - Görevler'!$C:$C,0)),0)</f>
        <v>0</v>
      </c>
      <c r="N44" s="23">
        <f ca="1">IFERROR(INDEX('Özel Günler - Görevler'!F:F,MATCH('Özel Günler - Görevler'!$B35,'Özel Günler - Görevler'!$C:$C,0)),0)</f>
        <v>0</v>
      </c>
      <c r="O44" s="23">
        <f ca="1">IFERROR(INDEX('Özel Günler - Görevler'!G:G,MATCH('Özel Günler - Görevler'!$B35,'Özel Günler - Görevler'!$C:$C,0)),0)</f>
        <v>0</v>
      </c>
      <c r="P44" s="24"/>
      <c r="R44" s="6">
        <f t="shared" ca="1" si="5"/>
        <v>0</v>
      </c>
      <c r="S44" s="7">
        <f ca="1">IFERROR(INDEX('Özel Günler - Görevler'!L:L,MATCH('Özel Günler - Görevler'!$I35,'Özel Günler - Görevler'!$J:$J,0)),0)</f>
        <v>0</v>
      </c>
      <c r="T44" s="8">
        <f ca="1">IFERROR(INDEX('Özel Günler - Görevler'!M:M,MATCH('Özel Günler - Görevler'!$I35,'Özel Günler - Görevler'!$J:$J,0)),0)</f>
        <v>0</v>
      </c>
      <c r="U44" s="8">
        <f ca="1">IFERROR(INDEX('Özel Günler - Görevler'!N:N,MATCH('Özel Günler - Görevler'!$I35,'Özel Günler - Görevler'!$J:$J,0)),0)</f>
        <v>0</v>
      </c>
      <c r="AP44" s="1">
        <v>2029</v>
      </c>
    </row>
    <row r="45" spans="12:42" x14ac:dyDescent="0.25">
      <c r="L45" s="6">
        <f t="shared" ca="1" si="4"/>
        <v>0</v>
      </c>
      <c r="M45" s="7">
        <f ca="1">IFERROR(INDEX('Özel Günler - Görevler'!E:E,MATCH('Özel Günler - Görevler'!$B36,'Özel Günler - Görevler'!$C:$C,0)),0)</f>
        <v>0</v>
      </c>
      <c r="N45" s="23">
        <f ca="1">IFERROR(INDEX('Özel Günler - Görevler'!F:F,MATCH('Özel Günler - Görevler'!$B36,'Özel Günler - Görevler'!$C:$C,0)),0)</f>
        <v>0</v>
      </c>
      <c r="O45" s="23">
        <f ca="1">IFERROR(INDEX('Özel Günler - Görevler'!G:G,MATCH('Özel Günler - Görevler'!$B36,'Özel Günler - Görevler'!$C:$C,0)),0)</f>
        <v>0</v>
      </c>
      <c r="P45" s="24"/>
      <c r="R45" s="6">
        <f t="shared" ca="1" si="5"/>
        <v>0</v>
      </c>
      <c r="S45" s="7">
        <f ca="1">IFERROR(INDEX('Özel Günler - Görevler'!L:L,MATCH('Özel Günler - Görevler'!$I36,'Özel Günler - Görevler'!$J:$J,0)),0)</f>
        <v>0</v>
      </c>
      <c r="T45" s="8">
        <f ca="1">IFERROR(INDEX('Özel Günler - Görevler'!M:M,MATCH('Özel Günler - Görevler'!$I36,'Özel Günler - Görevler'!$J:$J,0)),0)</f>
        <v>0</v>
      </c>
      <c r="U45" s="8">
        <f ca="1">IFERROR(INDEX('Özel Günler - Görevler'!N:N,MATCH('Özel Günler - Görevler'!$I36,'Özel Günler - Görevler'!$J:$J,0)),0)</f>
        <v>0</v>
      </c>
      <c r="AP45" s="1">
        <v>2030</v>
      </c>
    </row>
    <row r="46" spans="12:42" x14ac:dyDescent="0.25">
      <c r="L46" s="6">
        <f t="shared" ca="1" si="4"/>
        <v>0</v>
      </c>
      <c r="M46" s="7">
        <f ca="1">IFERROR(INDEX('Özel Günler - Görevler'!E:E,MATCH('Özel Günler - Görevler'!$B37,'Özel Günler - Görevler'!$C:$C,0)),0)</f>
        <v>0</v>
      </c>
      <c r="N46" s="23">
        <f ca="1">IFERROR(INDEX('Özel Günler - Görevler'!F:F,MATCH('Özel Günler - Görevler'!$B37,'Özel Günler - Görevler'!$C:$C,0)),0)</f>
        <v>0</v>
      </c>
      <c r="O46" s="23">
        <f ca="1">IFERROR(INDEX('Özel Günler - Görevler'!G:G,MATCH('Özel Günler - Görevler'!$B37,'Özel Günler - Görevler'!$C:$C,0)),0)</f>
        <v>0</v>
      </c>
      <c r="P46" s="24"/>
      <c r="R46" s="6">
        <f t="shared" ca="1" si="5"/>
        <v>0</v>
      </c>
      <c r="S46" s="7">
        <f ca="1">IFERROR(INDEX('Özel Günler - Görevler'!L:L,MATCH('Özel Günler - Görevler'!$I37,'Özel Günler - Görevler'!$J:$J,0)),0)</f>
        <v>0</v>
      </c>
      <c r="T46" s="8">
        <f ca="1">IFERROR(INDEX('Özel Günler - Görevler'!M:M,MATCH('Özel Günler - Görevler'!$I37,'Özel Günler - Görevler'!$J:$J,0)),0)</f>
        <v>0</v>
      </c>
      <c r="U46" s="8">
        <f ca="1">IFERROR(INDEX('Özel Günler - Görevler'!N:N,MATCH('Özel Günler - Görevler'!$I37,'Özel Günler - Görevler'!$J:$J,0)),0)</f>
        <v>0</v>
      </c>
      <c r="AP46" s="1">
        <v>2031</v>
      </c>
    </row>
    <row r="47" spans="12:42" x14ac:dyDescent="0.25">
      <c r="L47" s="6">
        <f t="shared" ca="1" si="4"/>
        <v>0</v>
      </c>
      <c r="M47" s="7">
        <f ca="1">IFERROR(INDEX('Özel Günler - Görevler'!E:E,MATCH('Özel Günler - Görevler'!$B38,'Özel Günler - Görevler'!$C:$C,0)),0)</f>
        <v>0</v>
      </c>
      <c r="N47" s="23">
        <f ca="1">IFERROR(INDEX('Özel Günler - Görevler'!F:F,MATCH('Özel Günler - Görevler'!$B38,'Özel Günler - Görevler'!$C:$C,0)),0)</f>
        <v>0</v>
      </c>
      <c r="O47" s="23">
        <f ca="1">IFERROR(INDEX('Özel Günler - Görevler'!G:G,MATCH('Özel Günler - Görevler'!$B38,'Özel Günler - Görevler'!$C:$C,0)),0)</f>
        <v>0</v>
      </c>
      <c r="P47" s="24"/>
      <c r="R47" s="6">
        <f t="shared" ca="1" si="5"/>
        <v>0</v>
      </c>
      <c r="S47" s="7">
        <f ca="1">IFERROR(INDEX('Özel Günler - Görevler'!L:L,MATCH('Özel Günler - Görevler'!$I38,'Özel Günler - Görevler'!$J:$J,0)),0)</f>
        <v>0</v>
      </c>
      <c r="T47" s="8">
        <f ca="1">IFERROR(INDEX('Özel Günler - Görevler'!M:M,MATCH('Özel Günler - Görevler'!$I38,'Özel Günler - Görevler'!$J:$J,0)),0)</f>
        <v>0</v>
      </c>
      <c r="U47" s="8">
        <f ca="1">IFERROR(INDEX('Özel Günler - Görevler'!N:N,MATCH('Özel Günler - Görevler'!$I38,'Özel Günler - Görevler'!$J:$J,0)),0)</f>
        <v>0</v>
      </c>
      <c r="AP47" s="1">
        <v>2032</v>
      </c>
    </row>
    <row r="48" spans="12:42" x14ac:dyDescent="0.25">
      <c r="L48" s="6">
        <f t="shared" ca="1" si="4"/>
        <v>0</v>
      </c>
      <c r="M48" s="7">
        <f ca="1">IFERROR(INDEX('Özel Günler - Görevler'!E:E,MATCH('Özel Günler - Görevler'!$B39,'Özel Günler - Görevler'!$C:$C,0)),0)</f>
        <v>0</v>
      </c>
      <c r="N48" s="23">
        <f ca="1">IFERROR(INDEX('Özel Günler - Görevler'!F:F,MATCH('Özel Günler - Görevler'!$B39,'Özel Günler - Görevler'!$C:$C,0)),0)</f>
        <v>0</v>
      </c>
      <c r="O48" s="23">
        <f ca="1">IFERROR(INDEX('Özel Günler - Görevler'!G:G,MATCH('Özel Günler - Görevler'!$B39,'Özel Günler - Görevler'!$C:$C,0)),0)</f>
        <v>0</v>
      </c>
      <c r="P48" s="24"/>
      <c r="R48" s="6">
        <f t="shared" ca="1" si="5"/>
        <v>0</v>
      </c>
      <c r="S48" s="7">
        <f ca="1">IFERROR(INDEX('Özel Günler - Görevler'!L:L,MATCH('Özel Günler - Görevler'!$I39,'Özel Günler - Görevler'!$J:$J,0)),0)</f>
        <v>0</v>
      </c>
      <c r="T48" s="8">
        <f ca="1">IFERROR(INDEX('Özel Günler - Görevler'!M:M,MATCH('Özel Günler - Görevler'!$I39,'Özel Günler - Görevler'!$J:$J,0)),0)</f>
        <v>0</v>
      </c>
      <c r="U48" s="8">
        <f ca="1">IFERROR(INDEX('Özel Günler - Görevler'!N:N,MATCH('Özel Günler - Görevler'!$I39,'Özel Günler - Görevler'!$J:$J,0)),0)</f>
        <v>0</v>
      </c>
      <c r="AP48" s="1">
        <v>2033</v>
      </c>
    </row>
    <row r="49" spans="3:42" x14ac:dyDescent="0.25">
      <c r="L49" s="6">
        <f t="shared" ca="1" si="4"/>
        <v>0</v>
      </c>
      <c r="M49" s="7">
        <f ca="1">IFERROR(INDEX('Özel Günler - Görevler'!E:E,MATCH('Özel Günler - Görevler'!$B40,'Özel Günler - Görevler'!$C:$C,0)),0)</f>
        <v>0</v>
      </c>
      <c r="N49" s="23">
        <f ca="1">IFERROR(INDEX('Özel Günler - Görevler'!F:F,MATCH('Özel Günler - Görevler'!$B40,'Özel Günler - Görevler'!$C:$C,0)),0)</f>
        <v>0</v>
      </c>
      <c r="O49" s="23">
        <f ca="1">IFERROR(INDEX('Özel Günler - Görevler'!G:G,MATCH('Özel Günler - Görevler'!$B40,'Özel Günler - Görevler'!$C:$C,0)),0)</f>
        <v>0</v>
      </c>
      <c r="P49" s="24"/>
      <c r="R49" s="6">
        <f t="shared" ca="1" si="5"/>
        <v>0</v>
      </c>
      <c r="S49" s="7">
        <f ca="1">IFERROR(INDEX('Özel Günler - Görevler'!L:L,MATCH('Özel Günler - Görevler'!$I40,'Özel Günler - Görevler'!$J:$J,0)),0)</f>
        <v>0</v>
      </c>
      <c r="T49" s="8">
        <f ca="1">IFERROR(INDEX('Özel Günler - Görevler'!M:M,MATCH('Özel Günler - Görevler'!$I40,'Özel Günler - Görevler'!$J:$J,0)),0)</f>
        <v>0</v>
      </c>
      <c r="U49" s="8">
        <f ca="1">IFERROR(INDEX('Özel Günler - Görevler'!N:N,MATCH('Özel Günler - Görevler'!$I40,'Özel Günler - Görevler'!$J:$J,0)),0)</f>
        <v>0</v>
      </c>
      <c r="AP49" s="1">
        <v>2034</v>
      </c>
    </row>
    <row r="50" spans="3:42" x14ac:dyDescent="0.25">
      <c r="L50" s="6">
        <f t="shared" ca="1" si="4"/>
        <v>0</v>
      </c>
      <c r="M50" s="7">
        <f ca="1">IFERROR(INDEX('Özel Günler - Görevler'!E:E,MATCH('Özel Günler - Görevler'!$B41,'Özel Günler - Görevler'!$C:$C,0)),0)</f>
        <v>0</v>
      </c>
      <c r="N50" s="23">
        <f ca="1">IFERROR(INDEX('Özel Günler - Görevler'!F:F,MATCH('Özel Günler - Görevler'!$B41,'Özel Günler - Görevler'!$C:$C,0)),0)</f>
        <v>0</v>
      </c>
      <c r="O50" s="23">
        <f ca="1">IFERROR(INDEX('Özel Günler - Görevler'!G:G,MATCH('Özel Günler - Görevler'!$B41,'Özel Günler - Görevler'!$C:$C,0)),0)</f>
        <v>0</v>
      </c>
      <c r="P50" s="24"/>
      <c r="R50" s="6">
        <f t="shared" ca="1" si="5"/>
        <v>0</v>
      </c>
      <c r="S50" s="7">
        <f ca="1">IFERROR(INDEX('Özel Günler - Görevler'!L:L,MATCH('Özel Günler - Görevler'!$I41,'Özel Günler - Görevler'!$J:$J,0)),0)</f>
        <v>0</v>
      </c>
      <c r="T50" s="8">
        <f ca="1">IFERROR(INDEX('Özel Günler - Görevler'!M:M,MATCH('Özel Günler - Görevler'!$I41,'Özel Günler - Görevler'!$J:$J,0)),0)</f>
        <v>0</v>
      </c>
      <c r="U50" s="8">
        <f ca="1">IFERROR(INDEX('Özel Günler - Görevler'!N:N,MATCH('Özel Günler - Görevler'!$I41,'Özel Günler - Görevler'!$J:$J,0)),0)</f>
        <v>0</v>
      </c>
    </row>
    <row r="51" spans="3:42" x14ac:dyDescent="0.25">
      <c r="L51" s="6">
        <f t="shared" ca="1" si="4"/>
        <v>0</v>
      </c>
      <c r="M51" s="7">
        <f ca="1">IFERROR(INDEX('Özel Günler - Görevler'!E:E,MATCH('Özel Günler - Görevler'!$B42,'Özel Günler - Görevler'!$C:$C,0)),0)</f>
        <v>0</v>
      </c>
      <c r="N51" s="23">
        <f ca="1">IFERROR(INDEX('Özel Günler - Görevler'!F:F,MATCH('Özel Günler - Görevler'!$B42,'Özel Günler - Görevler'!$C:$C,0)),0)</f>
        <v>0</v>
      </c>
      <c r="O51" s="23">
        <f ca="1">IFERROR(INDEX('Özel Günler - Görevler'!G:G,MATCH('Özel Günler - Görevler'!$B42,'Özel Günler - Görevler'!$C:$C,0)),0)</f>
        <v>0</v>
      </c>
      <c r="P51" s="24"/>
      <c r="R51" s="6">
        <f t="shared" ca="1" si="5"/>
        <v>0</v>
      </c>
      <c r="S51" s="7">
        <f ca="1">IFERROR(INDEX('Özel Günler - Görevler'!L:L,MATCH('Özel Günler - Görevler'!$I42,'Özel Günler - Görevler'!$J:$J,0)),0)</f>
        <v>0</v>
      </c>
      <c r="T51" s="8">
        <f ca="1">IFERROR(INDEX('Özel Günler - Görevler'!M:M,MATCH('Özel Günler - Görevler'!$I42,'Özel Günler - Görevler'!$J:$J,0)),0)</f>
        <v>0</v>
      </c>
      <c r="U51" s="8">
        <f ca="1">IFERROR(INDEX('Özel Günler - Görevler'!N:N,MATCH('Özel Günler - Görevler'!$I42,'Özel Günler - Görevler'!$J:$J,0)),0)</f>
        <v>0</v>
      </c>
    </row>
    <row r="52" spans="3:42" x14ac:dyDescent="0.25">
      <c r="L52" s="6">
        <f t="shared" ca="1" si="4"/>
        <v>0</v>
      </c>
      <c r="M52" s="7">
        <f ca="1">IFERROR(INDEX('Özel Günler - Görevler'!E:E,MATCH('Özel Günler - Görevler'!$B43,'Özel Günler - Görevler'!$C:$C,0)),0)</f>
        <v>0</v>
      </c>
      <c r="N52" s="23">
        <f ca="1">IFERROR(INDEX('Özel Günler - Görevler'!F:F,MATCH('Özel Günler - Görevler'!$B43,'Özel Günler - Görevler'!$C:$C,0)),0)</f>
        <v>0</v>
      </c>
      <c r="O52" s="23">
        <f ca="1">IFERROR(INDEX('Özel Günler - Görevler'!G:G,MATCH('Özel Günler - Görevler'!$B43,'Özel Günler - Görevler'!$C:$C,0)),0)</f>
        <v>0</v>
      </c>
      <c r="P52" s="24"/>
      <c r="R52" s="6">
        <f t="shared" ca="1" si="5"/>
        <v>0</v>
      </c>
      <c r="S52" s="7">
        <f ca="1">IFERROR(INDEX('Özel Günler - Görevler'!L:L,MATCH('Özel Günler - Görevler'!$I43,'Özel Günler - Görevler'!$J:$J,0)),0)</f>
        <v>0</v>
      </c>
      <c r="T52" s="8">
        <f ca="1">IFERROR(INDEX('Özel Günler - Görevler'!M:M,MATCH('Özel Günler - Görevler'!$I43,'Özel Günler - Görevler'!$J:$J,0)),0)</f>
        <v>0</v>
      </c>
      <c r="U52" s="8">
        <f ca="1">IFERROR(INDEX('Özel Günler - Görevler'!N:N,MATCH('Özel Günler - Görevler'!$I43,'Özel Günler - Görevler'!$J:$J,0)),0)</f>
        <v>0</v>
      </c>
    </row>
    <row r="53" spans="3:42" x14ac:dyDescent="0.25">
      <c r="L53" s="6">
        <f t="shared" ca="1" si="4"/>
        <v>0</v>
      </c>
      <c r="M53" s="7">
        <f ca="1">IFERROR(INDEX('Özel Günler - Görevler'!E:E,MATCH('Özel Günler - Görevler'!$B44,'Özel Günler - Görevler'!$C:$C,0)),0)</f>
        <v>0</v>
      </c>
      <c r="N53" s="23">
        <f ca="1">IFERROR(INDEX('Özel Günler - Görevler'!F:F,MATCH('Özel Günler - Görevler'!$B44,'Özel Günler - Görevler'!$C:$C,0)),0)</f>
        <v>0</v>
      </c>
      <c r="O53" s="23">
        <f ca="1">IFERROR(INDEX('Özel Günler - Görevler'!G:G,MATCH('Özel Günler - Görevler'!$B44,'Özel Günler - Görevler'!$C:$C,0)),0)</f>
        <v>0</v>
      </c>
      <c r="P53" s="24"/>
      <c r="R53" s="6">
        <f t="shared" ca="1" si="5"/>
        <v>0</v>
      </c>
      <c r="S53" s="7">
        <f ca="1">IFERROR(INDEX('Özel Günler - Görevler'!L:L,MATCH('Özel Günler - Görevler'!$I44,'Özel Günler - Görevler'!$J:$J,0)),0)</f>
        <v>0</v>
      </c>
      <c r="T53" s="8">
        <f ca="1">IFERROR(INDEX('Özel Günler - Görevler'!M:M,MATCH('Özel Günler - Görevler'!$I44,'Özel Günler - Görevler'!$J:$J,0)),0)</f>
        <v>0</v>
      </c>
      <c r="U53" s="8">
        <f ca="1">IFERROR(INDEX('Özel Günler - Görevler'!N:N,MATCH('Özel Günler - Görevler'!$I44,'Özel Günler - Görevler'!$J:$J,0)),0)</f>
        <v>0</v>
      </c>
    </row>
    <row r="54" spans="3:42" x14ac:dyDescent="0.25">
      <c r="L54" s="6">
        <f t="shared" ca="1" si="4"/>
        <v>0</v>
      </c>
      <c r="M54" s="7">
        <f ca="1">IFERROR(INDEX('Özel Günler - Görevler'!E:E,MATCH('Özel Günler - Görevler'!$B45,'Özel Günler - Görevler'!$C:$C,0)),0)</f>
        <v>0</v>
      </c>
      <c r="N54" s="23">
        <f ca="1">IFERROR(INDEX('Özel Günler - Görevler'!F:F,MATCH('Özel Günler - Görevler'!$B45,'Özel Günler - Görevler'!$C:$C,0)),0)</f>
        <v>0</v>
      </c>
      <c r="O54" s="23">
        <f ca="1">IFERROR(INDEX('Özel Günler - Görevler'!G:G,MATCH('Özel Günler - Görevler'!$B45,'Özel Günler - Görevler'!$C:$C,0)),0)</f>
        <v>0</v>
      </c>
      <c r="P54" s="24"/>
      <c r="R54" s="6">
        <f t="shared" ca="1" si="5"/>
        <v>0</v>
      </c>
      <c r="S54" s="7">
        <f ca="1">IFERROR(INDEX('Özel Günler - Görevler'!L:L,MATCH('Özel Günler - Görevler'!$I45,'Özel Günler - Görevler'!$J:$J,0)),0)</f>
        <v>0</v>
      </c>
      <c r="T54" s="8">
        <f ca="1">IFERROR(INDEX('Özel Günler - Görevler'!M:M,MATCH('Özel Günler - Görevler'!$I45,'Özel Günler - Görevler'!$J:$J,0)),0)</f>
        <v>0</v>
      </c>
      <c r="U54" s="8">
        <f ca="1">IFERROR(INDEX('Özel Günler - Görevler'!N:N,MATCH('Özel Günler - Görevler'!$I45,'Özel Günler - Görevler'!$J:$J,0)),0)</f>
        <v>0</v>
      </c>
    </row>
    <row r="55" spans="3:42" x14ac:dyDescent="0.25">
      <c r="L55" s="6">
        <f t="shared" ca="1" si="4"/>
        <v>0</v>
      </c>
      <c r="M55" s="7">
        <f ca="1">IFERROR(INDEX('Özel Günler - Görevler'!E:E,MATCH('Özel Günler - Görevler'!$B46,'Özel Günler - Görevler'!$C:$C,0)),0)</f>
        <v>0</v>
      </c>
      <c r="N55" s="23">
        <f ca="1">IFERROR(INDEX('Özel Günler - Görevler'!F:F,MATCH('Özel Günler - Görevler'!$B46,'Özel Günler - Görevler'!$C:$C,0)),0)</f>
        <v>0</v>
      </c>
      <c r="O55" s="23">
        <f ca="1">IFERROR(INDEX('Özel Günler - Görevler'!G:G,MATCH('Özel Günler - Görevler'!$B46,'Özel Günler - Görevler'!$C:$C,0)),0)</f>
        <v>0</v>
      </c>
      <c r="P55" s="24"/>
      <c r="R55" s="6">
        <f t="shared" ca="1" si="5"/>
        <v>0</v>
      </c>
      <c r="S55" s="7">
        <f ca="1">IFERROR(INDEX('Özel Günler - Görevler'!L:L,MATCH('Özel Günler - Görevler'!$I46,'Özel Günler - Görevler'!$J:$J,0)),0)</f>
        <v>0</v>
      </c>
      <c r="T55" s="8">
        <f ca="1">IFERROR(INDEX('Özel Günler - Görevler'!M:M,MATCH('Özel Günler - Görevler'!$I46,'Özel Günler - Görevler'!$J:$J,0)),0)</f>
        <v>0</v>
      </c>
      <c r="U55" s="8">
        <f ca="1">IFERROR(INDEX('Özel Günler - Görevler'!N:N,MATCH('Özel Günler - Görevler'!$I46,'Özel Günler - Görevler'!$J:$J,0)),0)</f>
        <v>0</v>
      </c>
    </row>
    <row r="56" spans="3:42" x14ac:dyDescent="0.25">
      <c r="L56" s="6">
        <f t="shared" ca="1" si="4"/>
        <v>0</v>
      </c>
      <c r="M56" s="7">
        <f ca="1">IFERROR(INDEX('Özel Günler - Görevler'!E:E,MATCH('Özel Günler - Görevler'!$B47,'Özel Günler - Görevler'!$C:$C,0)),0)</f>
        <v>0</v>
      </c>
      <c r="N56" s="23">
        <f ca="1">IFERROR(INDEX('Özel Günler - Görevler'!F:F,MATCH('Özel Günler - Görevler'!$B47,'Özel Günler - Görevler'!$C:$C,0)),0)</f>
        <v>0</v>
      </c>
      <c r="O56" s="23">
        <f ca="1">IFERROR(INDEX('Özel Günler - Görevler'!G:G,MATCH('Özel Günler - Görevler'!$B47,'Özel Günler - Görevler'!$C:$C,0)),0)</f>
        <v>0</v>
      </c>
      <c r="P56" s="24"/>
      <c r="R56" s="6">
        <f t="shared" ca="1" si="5"/>
        <v>0</v>
      </c>
      <c r="S56" s="7">
        <f ca="1">IFERROR(INDEX('Özel Günler - Görevler'!L:L,MATCH('Özel Günler - Görevler'!$I47,'Özel Günler - Görevler'!$J:$J,0)),0)</f>
        <v>0</v>
      </c>
      <c r="T56" s="8">
        <f ca="1">IFERROR(INDEX('Özel Günler - Görevler'!M:M,MATCH('Özel Günler - Görevler'!$I47,'Özel Günler - Görevler'!$J:$J,0)),0)</f>
        <v>0</v>
      </c>
      <c r="U56" s="8">
        <f ca="1">IFERROR(INDEX('Özel Günler - Görevler'!N:N,MATCH('Özel Günler - Görevler'!$I47,'Özel Günler - Görevler'!$J:$J,0)),0)</f>
        <v>0</v>
      </c>
    </row>
    <row r="57" spans="3:42" x14ac:dyDescent="0.25">
      <c r="L57" s="6">
        <f t="shared" ca="1" si="4"/>
        <v>0</v>
      </c>
      <c r="M57" s="7">
        <f ca="1">IFERROR(INDEX('Özel Günler - Görevler'!E:E,MATCH('Özel Günler - Görevler'!$B48,'Özel Günler - Görevler'!$C:$C,0)),0)</f>
        <v>0</v>
      </c>
      <c r="N57" s="23">
        <f ca="1">IFERROR(INDEX('Özel Günler - Görevler'!F:F,MATCH('Özel Günler - Görevler'!$B48,'Özel Günler - Görevler'!$C:$C,0)),0)</f>
        <v>0</v>
      </c>
      <c r="O57" s="23">
        <f ca="1">IFERROR(INDEX('Özel Günler - Görevler'!G:G,MATCH('Özel Günler - Görevler'!$B48,'Özel Günler - Görevler'!$C:$C,0)),0)</f>
        <v>0</v>
      </c>
      <c r="P57" s="24"/>
      <c r="R57" s="6">
        <f t="shared" ca="1" si="5"/>
        <v>0</v>
      </c>
      <c r="S57" s="7">
        <f ca="1">IFERROR(INDEX('Özel Günler - Görevler'!L:L,MATCH('Özel Günler - Görevler'!$I48,'Özel Günler - Görevler'!$J:$J,0)),0)</f>
        <v>0</v>
      </c>
      <c r="T57" s="8">
        <f ca="1">IFERROR(INDEX('Özel Günler - Görevler'!M:M,MATCH('Özel Günler - Görevler'!$I48,'Özel Günler - Görevler'!$J:$J,0)),0)</f>
        <v>0</v>
      </c>
      <c r="U57" s="8">
        <f ca="1">IFERROR(INDEX('Özel Günler - Görevler'!N:N,MATCH('Özel Günler - Görevler'!$I48,'Özel Günler - Görevler'!$J:$J,0)),0)</f>
        <v>0</v>
      </c>
    </row>
    <row r="58" spans="3:42" x14ac:dyDescent="0.25">
      <c r="L58" s="6">
        <f t="shared" ref="L58:L59" ca="1" si="8">IF(M58&gt;0,+L57+1,0)</f>
        <v>0</v>
      </c>
      <c r="M58" s="7">
        <f ca="1">IFERROR(INDEX('Özel Günler - Görevler'!E:E,MATCH('Özel Günler - Görevler'!$B49,'Özel Günler - Görevler'!$C:$C,0)),0)</f>
        <v>0</v>
      </c>
      <c r="N58" s="23">
        <f ca="1">IFERROR(INDEX('Özel Günler - Görevler'!F:F,MATCH('Özel Günler - Görevler'!$B49,'Özel Günler - Görevler'!$C:$C,0)),0)</f>
        <v>0</v>
      </c>
      <c r="O58" s="23">
        <f ca="1">IFERROR(INDEX('Özel Günler - Görevler'!G:G,MATCH('Özel Günler - Görevler'!$B49,'Özel Günler - Görevler'!$C:$C,0)),0)</f>
        <v>0</v>
      </c>
      <c r="P58" s="24"/>
      <c r="R58" s="6">
        <f t="shared" ca="1" si="5"/>
        <v>0</v>
      </c>
      <c r="S58" s="7">
        <f ca="1">IFERROR(INDEX('Özel Günler - Görevler'!L:L,MATCH('Özel Günler - Görevler'!$I49,'Özel Günler - Görevler'!$J:$J,0)),0)</f>
        <v>0</v>
      </c>
      <c r="T58" s="8">
        <f ca="1">IFERROR(INDEX('Özel Günler - Görevler'!M:M,MATCH('Özel Günler - Görevler'!$I49,'Özel Günler - Görevler'!$J:$J,0)),0)</f>
        <v>0</v>
      </c>
      <c r="U58" s="8">
        <f ca="1">IFERROR(INDEX('Özel Günler - Görevler'!N:N,MATCH('Özel Günler - Görevler'!$I49,'Özel Günler - Görevler'!$J:$J,0)),0)</f>
        <v>0</v>
      </c>
    </row>
    <row r="59" spans="3:42" x14ac:dyDescent="0.25">
      <c r="L59" s="6">
        <f t="shared" ca="1" si="8"/>
        <v>0</v>
      </c>
      <c r="M59" s="7">
        <f ca="1">IFERROR(INDEX('Özel Günler - Görevler'!E:E,MATCH('Özel Günler - Görevler'!$B50,'Özel Günler - Görevler'!$C:$C,0)),0)</f>
        <v>0</v>
      </c>
      <c r="N59" s="23">
        <f ca="1">IFERROR(INDEX('Özel Günler - Görevler'!F:F,MATCH('Özel Günler - Görevler'!$B50,'Özel Günler - Görevler'!$C:$C,0)),0)</f>
        <v>0</v>
      </c>
      <c r="O59" s="23">
        <f ca="1">IFERROR(INDEX('Özel Günler - Görevler'!G:G,MATCH('Özel Günler - Görevler'!$B50,'Özel Günler - Görevler'!$C:$C,0)),0)</f>
        <v>0</v>
      </c>
      <c r="P59" s="24"/>
      <c r="R59" s="6">
        <f t="shared" ca="1" si="5"/>
        <v>0</v>
      </c>
      <c r="S59" s="7">
        <f ca="1">IFERROR(INDEX('Özel Günler - Görevler'!L:L,MATCH('Özel Günler - Görevler'!$I50,'Özel Günler - Görevler'!$J:$J,0)),0)</f>
        <v>0</v>
      </c>
      <c r="T59" s="8">
        <f ca="1">IFERROR(INDEX('Özel Günler - Görevler'!M:M,MATCH('Özel Günler - Görevler'!$I50,'Özel Günler - Görevler'!$J:$J,0)),0)</f>
        <v>0</v>
      </c>
      <c r="U59" s="8">
        <f ca="1">IFERROR(INDEX('Özel Günler - Görevler'!N:N,MATCH('Özel Günler - Görevler'!$I50,'Özel Günler - Görevler'!$J:$J,0)),0)</f>
        <v>0</v>
      </c>
    </row>
    <row r="60" spans="3:42" x14ac:dyDescent="0.25">
      <c r="C60" s="26" t="str">
        <f>CONCATENATE("Afyon Kocatepe Üniversitesi / Genel Sekreterlik / Genel Sekreter Yrd. / Mustafa İŞBİLİR / 0 542 768 68 25 / ",C61)</f>
        <v>Afyon Kocatepe Üniversitesi / Genel Sekreterlik / Genel Sekreter Yrd. / Mustafa İŞBİLİR / 0 542 768 68 25 / Ocak 2025 /1</v>
      </c>
      <c r="D60" s="26"/>
      <c r="E60" s="26"/>
      <c r="F60" s="26"/>
      <c r="G60" s="26"/>
      <c r="H60" s="26"/>
      <c r="I60" s="27"/>
      <c r="J60" s="26"/>
      <c r="K60" s="26"/>
      <c r="L60" s="26"/>
      <c r="M60" s="26"/>
      <c r="N60" s="26"/>
      <c r="O60" s="26"/>
    </row>
    <row r="61" spans="3:42" x14ac:dyDescent="0.25">
      <c r="C61" s="1" t="s">
        <v>30</v>
      </c>
    </row>
  </sheetData>
  <sheetProtection algorithmName="SHA-512" hashValue="W3PBsexwbiEysMQwPmn6uVKidk4MWkivS++a2NO8r2Jt4zl0iaLSoB8DJMrN55MpgFMAeMYvacae/F2tiSM8xg==" saltValue="/VJHU6a34Jja9MnlTfBP1g==" spinCount="100000" sheet="1" formatCells="0" formatColumns="0" formatRows="0" insertColumns="0" insertRows="0" insertHyperlinks="0" deleteColumns="0" deleteRows="0" selectLockedCells="1" sort="0" autoFilter="0" pivotTables="0"/>
  <mergeCells count="5">
    <mergeCell ref="C8:G8"/>
    <mergeCell ref="H8:I8"/>
    <mergeCell ref="D5:N5"/>
    <mergeCell ref="E19:G19"/>
    <mergeCell ref="E20:G20"/>
  </mergeCells>
  <phoneticPr fontId="3" type="noConversion"/>
  <conditionalFormatting sqref="C11:I15">
    <cfRule type="expression" dxfId="7" priority="41">
      <formula>MONTH(C11)&lt;&gt;$AI$10</formula>
    </cfRule>
  </conditionalFormatting>
  <conditionalFormatting sqref="M60">
    <cfRule type="expression" dxfId="6" priority="23">
      <formula>MONTH(M60)&lt;&gt;$AI$10</formula>
    </cfRule>
  </conditionalFormatting>
  <conditionalFormatting sqref="I9:I15">
    <cfRule type="expression" dxfId="5" priority="2">
      <formula>$I$9="Paz"</formula>
    </cfRule>
  </conditionalFormatting>
  <conditionalFormatting sqref="H9:H15">
    <cfRule type="expression" dxfId="4" priority="1">
      <formula>$H$9="Cmt"</formula>
    </cfRule>
  </conditionalFormatting>
  <dataValidations count="2">
    <dataValidation type="list" allowBlank="1" showInputMessage="1" showErrorMessage="1" sqref="C8:G8" xr:uid="{450C5B68-B826-44A4-9B61-0A020C43BA3E}">
      <formula1>"Ocak,Şubat,Mart,Nisan,Mayıs,Haziran,Temmuz,Ağustos,Eylül,Ekim,Kasım,Aralık"</formula1>
    </dataValidation>
    <dataValidation type="list" allowBlank="1" showInputMessage="1" showErrorMessage="1" sqref="H8:I8" xr:uid="{6A630848-C031-44AE-BCC9-18510CFD0062}">
      <formula1>Yıllar</formula1>
    </dataValidation>
  </dataValidations>
  <pageMargins left="0.31496062992125984" right="0.31496062992125984" top="0.35433070866141736" bottom="0.35433070866141736" header="0.31496062992125984" footer="0.31496062992125984"/>
  <pageSetup paperSize="9" scale="70" orientation="landscape" r:id="rId1"/>
  <rowBreaks count="1" manualBreakCount="1">
    <brk id="58" min="1" max="21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0" id="{DBA8FDA2-9BC4-4B19-B181-173B75462F64}">
            <xm:f>COUNTIF('Özel Günler - Görevler'!$E$2:$E$1460,C11)&gt;0</xm:f>
            <x14:dxf>
              <font>
                <b/>
                <i val="0"/>
                <color rgb="FFC00000"/>
              </font>
              <fill>
                <patternFill>
                  <bgColor theme="5" tint="0.59996337778862885"/>
                </patternFill>
              </fill>
            </x14:dxf>
          </x14:cfRule>
          <x14:cfRule type="expression" priority="43" id="{4BC0D16B-BFFF-45A1-8BDD-32112AD65F56}">
            <xm:f>COUNTIF('Özel Günler - Görevler'!$L$2:$L$438,C11)&gt;0</xm:f>
            <x14:dxf>
              <font>
                <b/>
                <i val="0"/>
              </font>
              <fill>
                <patternFill>
                  <bgColor theme="4" tint="0.39994506668294322"/>
                </patternFill>
              </fill>
            </x14:dxf>
          </x14:cfRule>
          <xm:sqref>C11:I15</xm:sqref>
        </x14:conditionalFormatting>
        <x14:conditionalFormatting xmlns:xm="http://schemas.microsoft.com/office/excel/2006/main">
          <x14:cfRule type="expression" priority="22" id="{4730D1C5-4962-4D7C-8B8A-3F6DFF89B903}">
            <xm:f>COUNTIF('Özel Günler - Görevler'!$E$2:$E$1460,M60)&gt;0</xm:f>
            <x14:dxf>
              <font>
                <b/>
                <i val="0"/>
                <color rgb="FFC00000"/>
              </font>
              <fill>
                <patternFill>
                  <bgColor theme="5" tint="0.59996337778862885"/>
                </patternFill>
              </fill>
            </x14:dxf>
          </x14:cfRule>
          <x14:cfRule type="expression" priority="24" id="{0385CDDA-CFDA-4341-B81B-03B10CAE1D28}">
            <xm:f>COUNTIF('Özel Günler - Görevler'!$L$2:$L$438,M60)&gt;0</xm:f>
            <x14:dxf>
              <font>
                <b/>
                <i val="0"/>
              </font>
              <fill>
                <patternFill>
                  <bgColor theme="4" tint="-0.24994659260841701"/>
                </patternFill>
              </fill>
            </x14:dxf>
          </x14:cfRule>
          <xm:sqref>M60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115DB-6209-46D7-8CA7-81735BCA22BE}">
  <dimension ref="B1:N52"/>
  <sheetViews>
    <sheetView showGridLines="0" showZeros="0" zoomScaleNormal="100" workbookViewId="0">
      <pane xSplit="13" ySplit="1" topLeftCell="N2" activePane="bottomRight" state="frozen"/>
      <selection pane="topRight" activeCell="M1" sqref="M1"/>
      <selection pane="bottomLeft" activeCell="A2" sqref="A2"/>
      <selection pane="bottomRight" activeCell="L2" sqref="L2:M4"/>
    </sheetView>
  </sheetViews>
  <sheetFormatPr defaultRowHeight="15" x14ac:dyDescent="0.25"/>
  <cols>
    <col min="1" max="1" width="3.42578125" style="1" customWidth="1"/>
    <col min="2" max="3" width="9.140625" style="1" hidden="1" customWidth="1"/>
    <col min="4" max="4" width="6" style="1" hidden="1" customWidth="1"/>
    <col min="5" max="5" width="12.28515625" style="1" customWidth="1"/>
    <col min="6" max="6" width="40.7109375" style="1" customWidth="1"/>
    <col min="7" max="7" width="13.5703125" style="1" customWidth="1"/>
    <col min="8" max="8" width="5.85546875" style="1" customWidth="1"/>
    <col min="9" max="11" width="9.140625" style="1" hidden="1" customWidth="1"/>
    <col min="12" max="12" width="12.28515625" style="1" customWidth="1"/>
    <col min="13" max="13" width="40.85546875" style="1" customWidth="1"/>
    <col min="14" max="14" width="15.7109375" style="1" customWidth="1"/>
    <col min="15" max="16384" width="9.140625" style="1"/>
  </cols>
  <sheetData>
    <row r="1" spans="2:14" x14ac:dyDescent="0.25">
      <c r="E1" s="20" t="s">
        <v>24</v>
      </c>
      <c r="F1" s="20" t="s">
        <v>27</v>
      </c>
      <c r="G1" s="20" t="s">
        <v>29</v>
      </c>
      <c r="H1" s="13"/>
      <c r="I1" s="13"/>
      <c r="J1" s="13"/>
      <c r="K1" s="13"/>
      <c r="L1" s="14" t="s">
        <v>24</v>
      </c>
      <c r="M1" s="14" t="s">
        <v>28</v>
      </c>
      <c r="N1" s="14" t="s">
        <v>29</v>
      </c>
    </row>
    <row r="2" spans="2:14" x14ac:dyDescent="0.25">
      <c r="B2" s="15" t="str">
        <f ca="1">IF(ROW()-1&lt;=MAX($C$2:$C$50),ROW()-1,"")</f>
        <v/>
      </c>
      <c r="C2" s="15">
        <f ca="1">IF(D2=1,SUM(D$2:D2),0)</f>
        <v>0</v>
      </c>
      <c r="D2" s="15">
        <f ca="1">IF(E2=Ajanda!$M$8,1,0)</f>
        <v>0</v>
      </c>
      <c r="E2" s="16"/>
      <c r="F2" s="17"/>
      <c r="G2" s="17"/>
      <c r="I2" s="15" t="str">
        <f ca="1">IF(ROW()-1&lt;=MAX($J$2:$J$50),ROW()-1,"")</f>
        <v/>
      </c>
      <c r="J2" s="15">
        <f ca="1">IF(K2=1,SUM(K$2:K2),0)</f>
        <v>0</v>
      </c>
      <c r="K2" s="15">
        <f ca="1">IF(L2=Ajanda!$S$8,1,0)</f>
        <v>0</v>
      </c>
      <c r="L2" s="16"/>
      <c r="M2" s="17"/>
      <c r="N2" s="17"/>
    </row>
    <row r="3" spans="2:14" x14ac:dyDescent="0.25">
      <c r="B3" s="15" t="str">
        <f t="shared" ref="B3:B50" ca="1" si="0">IF(ROW()-1&lt;=MAX($C$2:$C$50),ROW()-1,"")</f>
        <v/>
      </c>
      <c r="C3" s="15">
        <f ca="1">IF(D3=1,SUM(D$2:D3),0)</f>
        <v>0</v>
      </c>
      <c r="D3" s="15">
        <f ca="1">IF(E3=Ajanda!$M$8,1,0)</f>
        <v>0</v>
      </c>
      <c r="E3" s="16"/>
      <c r="F3" s="17"/>
      <c r="G3" s="17"/>
      <c r="I3" s="15" t="str">
        <f t="shared" ref="I3:I50" ca="1" si="1">IF(ROW()-1&lt;=MAX($J$2:$J$50),ROW()-1,"")</f>
        <v/>
      </c>
      <c r="J3" s="15">
        <f ca="1">IF(K3=1,SUM(K$2:K3),0)</f>
        <v>0</v>
      </c>
      <c r="K3" s="15">
        <f ca="1">IF(L3=Ajanda!$S$8,1,0)</f>
        <v>0</v>
      </c>
      <c r="L3" s="16"/>
      <c r="M3" s="17"/>
      <c r="N3" s="17"/>
    </row>
    <row r="4" spans="2:14" x14ac:dyDescent="0.25">
      <c r="B4" s="15" t="str">
        <f t="shared" ca="1" si="0"/>
        <v/>
      </c>
      <c r="C4" s="15">
        <f ca="1">IF(D4=1,SUM(D$2:D4),0)</f>
        <v>0</v>
      </c>
      <c r="D4" s="15">
        <f ca="1">IF(E4=Ajanda!$M$8,1,0)</f>
        <v>0</v>
      </c>
      <c r="E4" s="16"/>
      <c r="F4" s="17"/>
      <c r="G4" s="17"/>
      <c r="I4" s="15" t="str">
        <f t="shared" ca="1" si="1"/>
        <v/>
      </c>
      <c r="J4" s="15">
        <f ca="1">IF(K4=1,SUM(K$2:K4),0)</f>
        <v>0</v>
      </c>
      <c r="K4" s="15">
        <f ca="1">IF(L4=Ajanda!$S$8,1,0)</f>
        <v>0</v>
      </c>
      <c r="L4" s="16"/>
      <c r="M4" s="17"/>
      <c r="N4" s="17"/>
    </row>
    <row r="5" spans="2:14" x14ac:dyDescent="0.25">
      <c r="B5" s="15" t="str">
        <f t="shared" ca="1" si="0"/>
        <v/>
      </c>
      <c r="C5" s="15">
        <f ca="1">IF(D5=1,SUM(D$2:D5),0)</f>
        <v>0</v>
      </c>
      <c r="D5" s="15">
        <f ca="1">IF(E5=Ajanda!$M$8,1,0)</f>
        <v>0</v>
      </c>
      <c r="E5" s="16"/>
      <c r="F5" s="17"/>
      <c r="G5" s="17"/>
      <c r="I5" s="15" t="str">
        <f t="shared" ca="1" si="1"/>
        <v/>
      </c>
      <c r="J5" s="15">
        <f ca="1">IF(K5=1,SUM(K$2:K5),0)</f>
        <v>0</v>
      </c>
      <c r="K5" s="15">
        <f ca="1">IF(L5=Ajanda!$S$8,1,0)</f>
        <v>0</v>
      </c>
      <c r="L5" s="16"/>
      <c r="M5" s="17"/>
      <c r="N5" s="17"/>
    </row>
    <row r="6" spans="2:14" x14ac:dyDescent="0.25">
      <c r="B6" s="15" t="str">
        <f t="shared" ca="1" si="0"/>
        <v/>
      </c>
      <c r="C6" s="15">
        <f ca="1">IF(D6=1,SUM(D$2:D6),0)</f>
        <v>0</v>
      </c>
      <c r="D6" s="15">
        <f ca="1">IF(E6=Ajanda!$M$8,1,0)</f>
        <v>0</v>
      </c>
      <c r="E6" s="16"/>
      <c r="F6" s="17"/>
      <c r="G6" s="17"/>
      <c r="I6" s="15" t="str">
        <f t="shared" ca="1" si="1"/>
        <v/>
      </c>
      <c r="J6" s="15">
        <f ca="1">IF(K6=1,SUM(K$2:K6),0)</f>
        <v>0</v>
      </c>
      <c r="K6" s="15">
        <f ca="1">IF(L6=Ajanda!$S$8,1,0)</f>
        <v>0</v>
      </c>
      <c r="L6" s="16"/>
      <c r="M6" s="17"/>
      <c r="N6" s="17"/>
    </row>
    <row r="7" spans="2:14" x14ac:dyDescent="0.25">
      <c r="B7" s="15" t="str">
        <f t="shared" ca="1" si="0"/>
        <v/>
      </c>
      <c r="C7" s="15">
        <f ca="1">IF(D7=1,SUM(D$2:D7),0)</f>
        <v>0</v>
      </c>
      <c r="D7" s="15">
        <f ca="1">IF(E7=Ajanda!$M$8,1,0)</f>
        <v>0</v>
      </c>
      <c r="E7" s="16"/>
      <c r="F7" s="17"/>
      <c r="G7" s="17"/>
      <c r="I7" s="15" t="str">
        <f t="shared" ca="1" si="1"/>
        <v/>
      </c>
      <c r="J7" s="15">
        <f ca="1">IF(K7=1,SUM(K$2:K7),0)</f>
        <v>0</v>
      </c>
      <c r="K7" s="15">
        <f ca="1">IF(L7=Ajanda!$S$8,1,0)</f>
        <v>0</v>
      </c>
      <c r="L7" s="16"/>
      <c r="M7" s="17"/>
      <c r="N7" s="17"/>
    </row>
    <row r="8" spans="2:14" x14ac:dyDescent="0.25">
      <c r="B8" s="15" t="str">
        <f t="shared" ca="1" si="0"/>
        <v/>
      </c>
      <c r="C8" s="15">
        <f ca="1">IF(D8=1,SUM(D$2:D8),0)</f>
        <v>0</v>
      </c>
      <c r="D8" s="15">
        <f ca="1">IF(E8=Ajanda!$M$8,1,0)</f>
        <v>0</v>
      </c>
      <c r="E8" s="16"/>
      <c r="F8" s="17"/>
      <c r="G8" s="17"/>
      <c r="I8" s="15" t="str">
        <f t="shared" ca="1" si="1"/>
        <v/>
      </c>
      <c r="J8" s="15">
        <f ca="1">IF(K8=1,SUM(K$2:K8),0)</f>
        <v>0</v>
      </c>
      <c r="K8" s="15">
        <f ca="1">IF(L8=Ajanda!$S$8,1,0)</f>
        <v>0</v>
      </c>
      <c r="L8" s="17"/>
      <c r="M8" s="17"/>
      <c r="N8" s="17"/>
    </row>
    <row r="9" spans="2:14" x14ac:dyDescent="0.25">
      <c r="B9" s="15" t="str">
        <f t="shared" ca="1" si="0"/>
        <v/>
      </c>
      <c r="C9" s="15">
        <f ca="1">IF(D9=1,SUM(D$2:D9),0)</f>
        <v>0</v>
      </c>
      <c r="D9" s="15">
        <f ca="1">IF(E9=Ajanda!$M$8,1,0)</f>
        <v>0</v>
      </c>
      <c r="E9" s="16"/>
      <c r="F9" s="17"/>
      <c r="G9" s="17"/>
      <c r="I9" s="15" t="str">
        <f t="shared" ca="1" si="1"/>
        <v/>
      </c>
      <c r="J9" s="15">
        <f ca="1">IF(K9=1,SUM(K$2:K9),0)</f>
        <v>0</v>
      </c>
      <c r="K9" s="15">
        <f ca="1">IF(L9=Ajanda!$S$8,1,0)</f>
        <v>0</v>
      </c>
      <c r="L9" s="17"/>
      <c r="M9" s="17"/>
      <c r="N9" s="17"/>
    </row>
    <row r="10" spans="2:14" x14ac:dyDescent="0.25">
      <c r="B10" s="15" t="str">
        <f t="shared" ca="1" si="0"/>
        <v/>
      </c>
      <c r="C10" s="15">
        <f ca="1">IF(D10=1,SUM(D$2:D10),0)</f>
        <v>0</v>
      </c>
      <c r="D10" s="15">
        <f ca="1">IF(E10=Ajanda!$M$8,1,0)</f>
        <v>0</v>
      </c>
      <c r="E10" s="16"/>
      <c r="F10" s="17"/>
      <c r="G10" s="17"/>
      <c r="I10" s="15" t="str">
        <f t="shared" ca="1" si="1"/>
        <v/>
      </c>
      <c r="J10" s="15">
        <f ca="1">IF(K10=1,SUM(K$2:K10),0)</f>
        <v>0</v>
      </c>
      <c r="K10" s="15">
        <f ca="1">IF(L10=Ajanda!$S$8,1,0)</f>
        <v>0</v>
      </c>
      <c r="L10" s="17"/>
      <c r="M10" s="17"/>
      <c r="N10" s="17"/>
    </row>
    <row r="11" spans="2:14" x14ac:dyDescent="0.25">
      <c r="B11" s="15" t="str">
        <f t="shared" ca="1" si="0"/>
        <v/>
      </c>
      <c r="C11" s="15">
        <f ca="1">IF(D11=1,SUM(D$2:D11),0)</f>
        <v>0</v>
      </c>
      <c r="D11" s="15">
        <f ca="1">IF(E11=Ajanda!$M$8,1,0)</f>
        <v>0</v>
      </c>
      <c r="E11" s="17"/>
      <c r="F11" s="17"/>
      <c r="G11" s="17"/>
      <c r="I11" s="15" t="str">
        <f t="shared" ca="1" si="1"/>
        <v/>
      </c>
      <c r="J11" s="15">
        <f ca="1">IF(K11=1,SUM(K$2:K11),0)</f>
        <v>0</v>
      </c>
      <c r="K11" s="15">
        <f ca="1">IF(L11=Ajanda!$S$8,1,0)</f>
        <v>0</v>
      </c>
      <c r="L11" s="17"/>
      <c r="M11" s="17"/>
      <c r="N11" s="17"/>
    </row>
    <row r="12" spans="2:14" x14ac:dyDescent="0.25">
      <c r="B12" s="15" t="str">
        <f t="shared" ca="1" si="0"/>
        <v/>
      </c>
      <c r="C12" s="15">
        <f ca="1">IF(D12=1,SUM(D$2:D12),0)</f>
        <v>0</v>
      </c>
      <c r="D12" s="15">
        <f ca="1">IF(E12=Ajanda!$M$8,1,0)</f>
        <v>0</v>
      </c>
      <c r="E12" s="17"/>
      <c r="F12" s="17"/>
      <c r="G12" s="17"/>
      <c r="I12" s="15" t="str">
        <f t="shared" ca="1" si="1"/>
        <v/>
      </c>
      <c r="J12" s="15">
        <f ca="1">IF(K12=1,SUM(K$2:K12),0)</f>
        <v>0</v>
      </c>
      <c r="K12" s="15">
        <f ca="1">IF(L12=Ajanda!$S$8,1,0)</f>
        <v>0</v>
      </c>
      <c r="L12" s="17"/>
      <c r="M12" s="17"/>
      <c r="N12" s="17"/>
    </row>
    <row r="13" spans="2:14" x14ac:dyDescent="0.25">
      <c r="B13" s="15" t="str">
        <f t="shared" ca="1" si="0"/>
        <v/>
      </c>
      <c r="C13" s="15">
        <f ca="1">IF(D13=1,SUM(D$2:D13),0)</f>
        <v>0</v>
      </c>
      <c r="D13" s="15">
        <f ca="1">IF(E13=Ajanda!$M$8,1,0)</f>
        <v>0</v>
      </c>
      <c r="E13" s="17"/>
      <c r="F13" s="17"/>
      <c r="G13" s="17"/>
      <c r="I13" s="15" t="str">
        <f t="shared" ca="1" si="1"/>
        <v/>
      </c>
      <c r="J13" s="15">
        <f ca="1">IF(K13=1,SUM(K$2:K13),0)</f>
        <v>0</v>
      </c>
      <c r="K13" s="15">
        <f ca="1">IF(L13=Ajanda!$S$8,1,0)</f>
        <v>0</v>
      </c>
      <c r="L13" s="17"/>
      <c r="M13" s="17"/>
      <c r="N13" s="17"/>
    </row>
    <row r="14" spans="2:14" x14ac:dyDescent="0.25">
      <c r="B14" s="15" t="str">
        <f t="shared" ca="1" si="0"/>
        <v/>
      </c>
      <c r="C14" s="15">
        <f ca="1">IF(D14=1,SUM(D$2:D14),0)</f>
        <v>0</v>
      </c>
      <c r="D14" s="15">
        <f ca="1">IF(E14=Ajanda!$M$8,1,0)</f>
        <v>0</v>
      </c>
      <c r="E14" s="17"/>
      <c r="F14" s="17"/>
      <c r="G14" s="17"/>
      <c r="I14" s="15" t="str">
        <f t="shared" ca="1" si="1"/>
        <v/>
      </c>
      <c r="J14" s="15">
        <f ca="1">IF(K14=1,SUM(K$2:K14),0)</f>
        <v>0</v>
      </c>
      <c r="K14" s="15">
        <f ca="1">IF(L14=Ajanda!$S$8,1,0)</f>
        <v>0</v>
      </c>
      <c r="L14" s="17"/>
      <c r="M14" s="17"/>
      <c r="N14" s="17"/>
    </row>
    <row r="15" spans="2:14" x14ac:dyDescent="0.25">
      <c r="B15" s="15" t="str">
        <f t="shared" ca="1" si="0"/>
        <v/>
      </c>
      <c r="C15" s="15">
        <f ca="1">IF(D15=1,SUM(D$2:D15),0)</f>
        <v>0</v>
      </c>
      <c r="D15" s="15">
        <f ca="1">IF(E15=Ajanda!$M$8,1,0)</f>
        <v>0</v>
      </c>
      <c r="E15" s="17"/>
      <c r="F15" s="17"/>
      <c r="G15" s="17"/>
      <c r="I15" s="15" t="str">
        <f t="shared" ca="1" si="1"/>
        <v/>
      </c>
      <c r="J15" s="15">
        <f ca="1">IF(K15=1,SUM(K$2:K15),0)</f>
        <v>0</v>
      </c>
      <c r="K15" s="15">
        <f ca="1">IF(L15=Ajanda!$S$8,1,0)</f>
        <v>0</v>
      </c>
      <c r="L15" s="17"/>
      <c r="M15" s="17"/>
      <c r="N15" s="17"/>
    </row>
    <row r="16" spans="2:14" x14ac:dyDescent="0.25">
      <c r="B16" s="15" t="str">
        <f t="shared" ca="1" si="0"/>
        <v/>
      </c>
      <c r="C16" s="15">
        <f ca="1">IF(D16=1,SUM(D$2:D16),0)</f>
        <v>0</v>
      </c>
      <c r="D16" s="15">
        <f ca="1">IF(E16=Ajanda!$M$8,1,0)</f>
        <v>0</v>
      </c>
      <c r="E16" s="17"/>
      <c r="F16" s="17"/>
      <c r="G16" s="17"/>
      <c r="I16" s="15" t="str">
        <f t="shared" ca="1" si="1"/>
        <v/>
      </c>
      <c r="J16" s="15">
        <f ca="1">IF(K16=1,SUM(K$2:K16),0)</f>
        <v>0</v>
      </c>
      <c r="K16" s="15">
        <f ca="1">IF(L16=Ajanda!$S$8,1,0)</f>
        <v>0</v>
      </c>
      <c r="L16" s="17"/>
      <c r="M16" s="17"/>
      <c r="N16" s="17"/>
    </row>
    <row r="17" spans="2:14" x14ac:dyDescent="0.25">
      <c r="B17" s="15" t="str">
        <f t="shared" ca="1" si="0"/>
        <v/>
      </c>
      <c r="C17" s="15">
        <f ca="1">IF(D17=1,SUM(D$2:D17),0)</f>
        <v>0</v>
      </c>
      <c r="D17" s="15">
        <f ca="1">IF(E17=Ajanda!$M$8,1,0)</f>
        <v>0</v>
      </c>
      <c r="E17" s="17"/>
      <c r="F17" s="17"/>
      <c r="G17" s="17"/>
      <c r="I17" s="15" t="str">
        <f t="shared" ca="1" si="1"/>
        <v/>
      </c>
      <c r="J17" s="15">
        <f ca="1">IF(K17=1,SUM(K$2:K17),0)</f>
        <v>0</v>
      </c>
      <c r="K17" s="15">
        <f ca="1">IF(L17=Ajanda!$S$8,1,0)</f>
        <v>0</v>
      </c>
      <c r="L17" s="17"/>
      <c r="M17" s="17"/>
      <c r="N17" s="17"/>
    </row>
    <row r="18" spans="2:14" x14ac:dyDescent="0.25">
      <c r="B18" s="15" t="str">
        <f t="shared" ca="1" si="0"/>
        <v/>
      </c>
      <c r="C18" s="15">
        <f ca="1">IF(D18=1,SUM(D$2:D18),0)</f>
        <v>0</v>
      </c>
      <c r="D18" s="15">
        <f ca="1">IF(E18=Ajanda!$M$8,1,0)</f>
        <v>0</v>
      </c>
      <c r="E18" s="17"/>
      <c r="F18" s="17"/>
      <c r="G18" s="17"/>
      <c r="I18" s="15" t="str">
        <f t="shared" ca="1" si="1"/>
        <v/>
      </c>
      <c r="J18" s="15">
        <f ca="1">IF(K18=1,SUM(K$2:K18),0)</f>
        <v>0</v>
      </c>
      <c r="K18" s="15">
        <f ca="1">IF(L18=Ajanda!$S$8,1,0)</f>
        <v>0</v>
      </c>
      <c r="L18" s="17"/>
      <c r="M18" s="17"/>
      <c r="N18" s="17"/>
    </row>
    <row r="19" spans="2:14" x14ac:dyDescent="0.25">
      <c r="B19" s="15" t="str">
        <f t="shared" ca="1" si="0"/>
        <v/>
      </c>
      <c r="C19" s="15">
        <f ca="1">IF(D19=1,SUM(D$2:D19),0)</f>
        <v>0</v>
      </c>
      <c r="D19" s="15">
        <f ca="1">IF(E19=Ajanda!$M$8,1,0)</f>
        <v>0</v>
      </c>
      <c r="E19" s="17"/>
      <c r="F19" s="17"/>
      <c r="G19" s="17"/>
      <c r="I19" s="15" t="str">
        <f t="shared" ca="1" si="1"/>
        <v/>
      </c>
      <c r="J19" s="15">
        <f ca="1">IF(K19=1,SUM(K$2:K19),0)</f>
        <v>0</v>
      </c>
      <c r="K19" s="15">
        <f ca="1">IF(L19=Ajanda!$S$8,1,0)</f>
        <v>0</v>
      </c>
      <c r="L19" s="17"/>
      <c r="M19" s="17"/>
      <c r="N19" s="17"/>
    </row>
    <row r="20" spans="2:14" x14ac:dyDescent="0.25">
      <c r="B20" s="15" t="str">
        <f t="shared" ca="1" si="0"/>
        <v/>
      </c>
      <c r="C20" s="15">
        <f ca="1">IF(D20=1,SUM(D$2:D20),0)</f>
        <v>0</v>
      </c>
      <c r="D20" s="15">
        <f ca="1">IF(E20=Ajanda!$M$8,1,0)</f>
        <v>0</v>
      </c>
      <c r="E20" s="17"/>
      <c r="F20" s="17"/>
      <c r="G20" s="17"/>
      <c r="I20" s="15" t="str">
        <f t="shared" ca="1" si="1"/>
        <v/>
      </c>
      <c r="J20" s="15">
        <f ca="1">IF(K20=1,SUM(K$2:K20),0)</f>
        <v>0</v>
      </c>
      <c r="K20" s="15">
        <f ca="1">IF(L20=Ajanda!$S$8,1,0)</f>
        <v>0</v>
      </c>
      <c r="L20" s="17"/>
      <c r="M20" s="17"/>
      <c r="N20" s="17"/>
    </row>
    <row r="21" spans="2:14" x14ac:dyDescent="0.25">
      <c r="B21" s="15" t="str">
        <f t="shared" ca="1" si="0"/>
        <v/>
      </c>
      <c r="C21" s="15">
        <f ca="1">IF(D21=1,SUM(D$2:D21),0)</f>
        <v>0</v>
      </c>
      <c r="D21" s="15">
        <f ca="1">IF(E21=Ajanda!$M$8,1,0)</f>
        <v>0</v>
      </c>
      <c r="E21" s="17"/>
      <c r="F21" s="17"/>
      <c r="G21" s="17"/>
      <c r="I21" s="15" t="str">
        <f t="shared" ca="1" si="1"/>
        <v/>
      </c>
      <c r="J21" s="15">
        <f ca="1">IF(K21=1,SUM(K$2:K21),0)</f>
        <v>0</v>
      </c>
      <c r="K21" s="15">
        <f ca="1">IF(L21=Ajanda!$S$8,1,0)</f>
        <v>0</v>
      </c>
      <c r="L21" s="17"/>
      <c r="M21" s="17"/>
      <c r="N21" s="17"/>
    </row>
    <row r="22" spans="2:14" x14ac:dyDescent="0.25">
      <c r="B22" s="15" t="str">
        <f t="shared" ca="1" si="0"/>
        <v/>
      </c>
      <c r="C22" s="15">
        <f ca="1">IF(D22=1,SUM(D$2:D22),0)</f>
        <v>0</v>
      </c>
      <c r="D22" s="15">
        <f ca="1">IF(E22=Ajanda!$M$8,1,0)</f>
        <v>0</v>
      </c>
      <c r="E22" s="17"/>
      <c r="F22" s="17"/>
      <c r="G22" s="17"/>
      <c r="I22" s="15" t="str">
        <f t="shared" ca="1" si="1"/>
        <v/>
      </c>
      <c r="J22" s="15">
        <f ca="1">IF(K22=1,SUM(K$2:K22),0)</f>
        <v>0</v>
      </c>
      <c r="K22" s="15">
        <f ca="1">IF(L22=Ajanda!$S$8,1,0)</f>
        <v>0</v>
      </c>
      <c r="L22" s="17"/>
      <c r="M22" s="17"/>
      <c r="N22" s="17"/>
    </row>
    <row r="23" spans="2:14" x14ac:dyDescent="0.25">
      <c r="B23" s="15" t="str">
        <f t="shared" ca="1" si="0"/>
        <v/>
      </c>
      <c r="C23" s="15">
        <f ca="1">IF(D23=1,SUM(D$2:D23),0)</f>
        <v>0</v>
      </c>
      <c r="D23" s="15">
        <f ca="1">IF(E23=Ajanda!$M$8,1,0)</f>
        <v>0</v>
      </c>
      <c r="E23" s="17"/>
      <c r="F23" s="17"/>
      <c r="G23" s="17"/>
      <c r="I23" s="15" t="str">
        <f t="shared" ca="1" si="1"/>
        <v/>
      </c>
      <c r="J23" s="15">
        <f ca="1">IF(K23=1,SUM(K$2:K23),0)</f>
        <v>0</v>
      </c>
      <c r="K23" s="15">
        <f ca="1">IF(L23=Ajanda!$S$8,1,0)</f>
        <v>0</v>
      </c>
      <c r="L23" s="17"/>
      <c r="M23" s="17"/>
      <c r="N23" s="17"/>
    </row>
    <row r="24" spans="2:14" x14ac:dyDescent="0.25">
      <c r="B24" s="15" t="str">
        <f t="shared" ca="1" si="0"/>
        <v/>
      </c>
      <c r="C24" s="15">
        <f ca="1">IF(D24=1,SUM(D$2:D24),0)</f>
        <v>0</v>
      </c>
      <c r="D24" s="15">
        <f ca="1">IF(E24=Ajanda!$M$8,1,0)</f>
        <v>0</v>
      </c>
      <c r="E24" s="17"/>
      <c r="F24" s="17"/>
      <c r="G24" s="17"/>
      <c r="I24" s="15" t="str">
        <f t="shared" ca="1" si="1"/>
        <v/>
      </c>
      <c r="J24" s="15">
        <f ca="1">IF(K24=1,SUM(K$2:K24),0)</f>
        <v>0</v>
      </c>
      <c r="K24" s="15">
        <f ca="1">IF(L24=Ajanda!$S$8,1,0)</f>
        <v>0</v>
      </c>
      <c r="L24" s="17"/>
      <c r="M24" s="17"/>
      <c r="N24" s="17"/>
    </row>
    <row r="25" spans="2:14" x14ac:dyDescent="0.25">
      <c r="B25" s="15" t="str">
        <f t="shared" ca="1" si="0"/>
        <v/>
      </c>
      <c r="C25" s="15">
        <f ca="1">IF(D25=1,SUM(D$2:D25),0)</f>
        <v>0</v>
      </c>
      <c r="D25" s="15">
        <f ca="1">IF(E25=Ajanda!$M$8,1,0)</f>
        <v>0</v>
      </c>
      <c r="E25" s="17"/>
      <c r="F25" s="17"/>
      <c r="G25" s="17"/>
      <c r="I25" s="15" t="str">
        <f t="shared" ca="1" si="1"/>
        <v/>
      </c>
      <c r="J25" s="15">
        <f ca="1">IF(K25=1,SUM(K$2:K25),0)</f>
        <v>0</v>
      </c>
      <c r="K25" s="15">
        <f ca="1">IF(L25=Ajanda!$S$8,1,0)</f>
        <v>0</v>
      </c>
      <c r="L25" s="17"/>
      <c r="M25" s="17"/>
      <c r="N25" s="17"/>
    </row>
    <row r="26" spans="2:14" x14ac:dyDescent="0.25">
      <c r="B26" s="15" t="str">
        <f t="shared" ca="1" si="0"/>
        <v/>
      </c>
      <c r="C26" s="15">
        <f ca="1">IF(D26=1,SUM(D$2:D26),0)</f>
        <v>0</v>
      </c>
      <c r="D26" s="15">
        <f ca="1">IF(E26=Ajanda!$M$8,1,0)</f>
        <v>0</v>
      </c>
      <c r="E26" s="17"/>
      <c r="F26" s="17"/>
      <c r="G26" s="17"/>
      <c r="I26" s="15" t="str">
        <f t="shared" ca="1" si="1"/>
        <v/>
      </c>
      <c r="J26" s="15">
        <f ca="1">IF(K26=1,SUM(K$2:K26),0)</f>
        <v>0</v>
      </c>
      <c r="K26" s="15">
        <f ca="1">IF(L26=Ajanda!$S$8,1,0)</f>
        <v>0</v>
      </c>
      <c r="L26" s="17"/>
      <c r="M26" s="17"/>
      <c r="N26" s="17"/>
    </row>
    <row r="27" spans="2:14" x14ac:dyDescent="0.25">
      <c r="B27" s="15" t="str">
        <f t="shared" ca="1" si="0"/>
        <v/>
      </c>
      <c r="C27" s="15">
        <f ca="1">IF(D27=1,SUM(D$2:D27),0)</f>
        <v>0</v>
      </c>
      <c r="D27" s="15">
        <f ca="1">IF(E27=Ajanda!$M$8,1,0)</f>
        <v>0</v>
      </c>
      <c r="E27" s="17"/>
      <c r="F27" s="17"/>
      <c r="G27" s="17"/>
      <c r="I27" s="15" t="str">
        <f t="shared" ca="1" si="1"/>
        <v/>
      </c>
      <c r="J27" s="15">
        <f ca="1">IF(K27=1,SUM(K$2:K27),0)</f>
        <v>0</v>
      </c>
      <c r="K27" s="15">
        <f ca="1">IF(L27=Ajanda!$S$8,1,0)</f>
        <v>0</v>
      </c>
      <c r="L27" s="17"/>
      <c r="M27" s="17"/>
      <c r="N27" s="17"/>
    </row>
    <row r="28" spans="2:14" x14ac:dyDescent="0.25">
      <c r="B28" s="15" t="str">
        <f t="shared" ca="1" si="0"/>
        <v/>
      </c>
      <c r="C28" s="15">
        <f ca="1">IF(D28=1,SUM(D$2:D28),0)</f>
        <v>0</v>
      </c>
      <c r="D28" s="15">
        <f ca="1">IF(E28=Ajanda!$M$8,1,0)</f>
        <v>0</v>
      </c>
      <c r="E28" s="17"/>
      <c r="F28" s="17"/>
      <c r="G28" s="17"/>
      <c r="I28" s="15" t="str">
        <f t="shared" ca="1" si="1"/>
        <v/>
      </c>
      <c r="J28" s="15">
        <f ca="1">IF(K28=1,SUM(K$2:K28),0)</f>
        <v>0</v>
      </c>
      <c r="K28" s="15">
        <f ca="1">IF(L28=Ajanda!$S$8,1,0)</f>
        <v>0</v>
      </c>
      <c r="L28" s="17"/>
      <c r="M28" s="17"/>
      <c r="N28" s="17"/>
    </row>
    <row r="29" spans="2:14" x14ac:dyDescent="0.25">
      <c r="B29" s="15" t="str">
        <f t="shared" ca="1" si="0"/>
        <v/>
      </c>
      <c r="C29" s="15">
        <f ca="1">IF(D29=1,SUM(D$2:D29),0)</f>
        <v>0</v>
      </c>
      <c r="D29" s="15">
        <f ca="1">IF(E29=Ajanda!$M$8,1,0)</f>
        <v>0</v>
      </c>
      <c r="E29" s="17"/>
      <c r="F29" s="17"/>
      <c r="G29" s="17"/>
      <c r="I29" s="15" t="str">
        <f t="shared" ca="1" si="1"/>
        <v/>
      </c>
      <c r="J29" s="15">
        <f ca="1">IF(K29=1,SUM(K$2:K29),0)</f>
        <v>0</v>
      </c>
      <c r="K29" s="15">
        <f ca="1">IF(L29=Ajanda!$S$8,1,0)</f>
        <v>0</v>
      </c>
      <c r="L29" s="17"/>
      <c r="M29" s="17"/>
      <c r="N29" s="17"/>
    </row>
    <row r="30" spans="2:14" x14ac:dyDescent="0.25">
      <c r="B30" s="15" t="str">
        <f t="shared" ca="1" si="0"/>
        <v/>
      </c>
      <c r="C30" s="15">
        <f ca="1">IF(D30=1,SUM(D$2:D30),0)</f>
        <v>0</v>
      </c>
      <c r="D30" s="15">
        <f ca="1">IF(E30=Ajanda!$M$8,1,0)</f>
        <v>0</v>
      </c>
      <c r="E30" s="17"/>
      <c r="F30" s="17"/>
      <c r="G30" s="17"/>
      <c r="I30" s="15" t="str">
        <f t="shared" ca="1" si="1"/>
        <v/>
      </c>
      <c r="J30" s="15">
        <f ca="1">IF(K30=1,SUM(K$2:K30),0)</f>
        <v>0</v>
      </c>
      <c r="K30" s="15">
        <f ca="1">IF(L30=Ajanda!$S$8,1,0)</f>
        <v>0</v>
      </c>
      <c r="L30" s="17"/>
      <c r="M30" s="17"/>
      <c r="N30" s="17"/>
    </row>
    <row r="31" spans="2:14" x14ac:dyDescent="0.25">
      <c r="B31" s="15" t="str">
        <f t="shared" ca="1" si="0"/>
        <v/>
      </c>
      <c r="C31" s="15">
        <f ca="1">IF(D31=1,SUM(D$2:D31),0)</f>
        <v>0</v>
      </c>
      <c r="D31" s="15">
        <f ca="1">IF(E31=Ajanda!$M$8,1,0)</f>
        <v>0</v>
      </c>
      <c r="E31" s="17"/>
      <c r="F31" s="17"/>
      <c r="G31" s="17"/>
      <c r="I31" s="15" t="str">
        <f t="shared" ca="1" si="1"/>
        <v/>
      </c>
      <c r="J31" s="15">
        <f ca="1">IF(K31=1,SUM(K$2:K31),0)</f>
        <v>0</v>
      </c>
      <c r="K31" s="15">
        <f ca="1">IF(L31=Ajanda!$S$8,1,0)</f>
        <v>0</v>
      </c>
      <c r="L31" s="17"/>
      <c r="M31" s="17"/>
      <c r="N31" s="17"/>
    </row>
    <row r="32" spans="2:14" x14ac:dyDescent="0.25">
      <c r="B32" s="15" t="str">
        <f t="shared" ca="1" si="0"/>
        <v/>
      </c>
      <c r="C32" s="15">
        <f ca="1">IF(D32=1,SUM(D$2:D32),0)</f>
        <v>0</v>
      </c>
      <c r="D32" s="15">
        <f ca="1">IF(E32=Ajanda!$M$8,1,0)</f>
        <v>0</v>
      </c>
      <c r="E32" s="17"/>
      <c r="F32" s="17"/>
      <c r="G32" s="17"/>
      <c r="I32" s="15" t="str">
        <f t="shared" ca="1" si="1"/>
        <v/>
      </c>
      <c r="J32" s="15">
        <f ca="1">IF(K32=1,SUM(K$2:K32),0)</f>
        <v>0</v>
      </c>
      <c r="K32" s="15">
        <f ca="1">IF(L32=Ajanda!$S$8,1,0)</f>
        <v>0</v>
      </c>
      <c r="L32" s="17"/>
      <c r="M32" s="17"/>
      <c r="N32" s="17"/>
    </row>
    <row r="33" spans="2:14" x14ac:dyDescent="0.25">
      <c r="B33" s="15" t="str">
        <f t="shared" ca="1" si="0"/>
        <v/>
      </c>
      <c r="C33" s="15">
        <f ca="1">IF(D33=1,SUM(D$2:D33),0)</f>
        <v>0</v>
      </c>
      <c r="D33" s="15">
        <f ca="1">IF(E33=Ajanda!$M$8,1,0)</f>
        <v>0</v>
      </c>
      <c r="E33" s="17"/>
      <c r="F33" s="17"/>
      <c r="G33" s="17"/>
      <c r="I33" s="15" t="str">
        <f t="shared" ca="1" si="1"/>
        <v/>
      </c>
      <c r="J33" s="15">
        <f ca="1">IF(K33=1,SUM(K$2:K33),0)</f>
        <v>0</v>
      </c>
      <c r="K33" s="15">
        <f ca="1">IF(L33=Ajanda!$S$8,1,0)</f>
        <v>0</v>
      </c>
      <c r="L33" s="17"/>
      <c r="M33" s="17"/>
      <c r="N33" s="17"/>
    </row>
    <row r="34" spans="2:14" x14ac:dyDescent="0.25">
      <c r="B34" s="15" t="str">
        <f t="shared" ca="1" si="0"/>
        <v/>
      </c>
      <c r="C34" s="15">
        <f ca="1">IF(D34=1,SUM(D$2:D34),0)</f>
        <v>0</v>
      </c>
      <c r="D34" s="15">
        <f ca="1">IF(E34=Ajanda!$M$8,1,0)</f>
        <v>0</v>
      </c>
      <c r="E34" s="17"/>
      <c r="F34" s="17"/>
      <c r="G34" s="17"/>
      <c r="I34" s="15" t="str">
        <f t="shared" ca="1" si="1"/>
        <v/>
      </c>
      <c r="J34" s="15">
        <f ca="1">IF(K34=1,SUM(K$2:K34),0)</f>
        <v>0</v>
      </c>
      <c r="K34" s="15">
        <f ca="1">IF(L34=Ajanda!$S$8,1,0)</f>
        <v>0</v>
      </c>
      <c r="L34" s="17"/>
      <c r="M34" s="17"/>
      <c r="N34" s="17"/>
    </row>
    <row r="35" spans="2:14" x14ac:dyDescent="0.25">
      <c r="B35" s="15" t="str">
        <f t="shared" ca="1" si="0"/>
        <v/>
      </c>
      <c r="C35" s="15">
        <f ca="1">IF(D35=1,SUM(D$2:D35),0)</f>
        <v>0</v>
      </c>
      <c r="D35" s="15">
        <f ca="1">IF(E35=Ajanda!$M$8,1,0)</f>
        <v>0</v>
      </c>
      <c r="E35" s="17"/>
      <c r="F35" s="17"/>
      <c r="G35" s="17"/>
      <c r="I35" s="15" t="str">
        <f t="shared" ca="1" si="1"/>
        <v/>
      </c>
      <c r="J35" s="15">
        <f ca="1">IF(K35=1,SUM(K$2:K35),0)</f>
        <v>0</v>
      </c>
      <c r="K35" s="15">
        <f ca="1">IF(L35=Ajanda!$S$8,1,0)</f>
        <v>0</v>
      </c>
      <c r="L35" s="17"/>
      <c r="M35" s="17"/>
      <c r="N35" s="17"/>
    </row>
    <row r="36" spans="2:14" x14ac:dyDescent="0.25">
      <c r="B36" s="15" t="str">
        <f t="shared" ca="1" si="0"/>
        <v/>
      </c>
      <c r="C36" s="15">
        <f ca="1">IF(D36=1,SUM(D$2:D36),0)</f>
        <v>0</v>
      </c>
      <c r="D36" s="15">
        <f ca="1">IF(E36=Ajanda!$M$8,1,0)</f>
        <v>0</v>
      </c>
      <c r="E36" s="17"/>
      <c r="F36" s="17"/>
      <c r="G36" s="17"/>
      <c r="I36" s="15" t="str">
        <f t="shared" ca="1" si="1"/>
        <v/>
      </c>
      <c r="J36" s="15">
        <f ca="1">IF(K36=1,SUM(K$2:K36),0)</f>
        <v>0</v>
      </c>
      <c r="K36" s="15">
        <f ca="1">IF(L36=Ajanda!$S$8,1,0)</f>
        <v>0</v>
      </c>
      <c r="L36" s="17"/>
      <c r="M36" s="17"/>
      <c r="N36" s="17"/>
    </row>
    <row r="37" spans="2:14" x14ac:dyDescent="0.25">
      <c r="B37" s="15" t="str">
        <f t="shared" ca="1" si="0"/>
        <v/>
      </c>
      <c r="C37" s="15">
        <f ca="1">IF(D37=1,SUM(D$2:D37),0)</f>
        <v>0</v>
      </c>
      <c r="D37" s="15">
        <f ca="1">IF(E37=Ajanda!$M$8,1,0)</f>
        <v>0</v>
      </c>
      <c r="E37" s="17"/>
      <c r="F37" s="17"/>
      <c r="G37" s="17"/>
      <c r="I37" s="15" t="str">
        <f t="shared" ca="1" si="1"/>
        <v/>
      </c>
      <c r="J37" s="15">
        <f ca="1">IF(K37=1,SUM(K$2:K37),0)</f>
        <v>0</v>
      </c>
      <c r="K37" s="15">
        <f ca="1">IF(L37=Ajanda!$S$8,1,0)</f>
        <v>0</v>
      </c>
      <c r="L37" s="17"/>
      <c r="M37" s="17"/>
      <c r="N37" s="17"/>
    </row>
    <row r="38" spans="2:14" x14ac:dyDescent="0.25">
      <c r="B38" s="15" t="str">
        <f t="shared" ca="1" si="0"/>
        <v/>
      </c>
      <c r="C38" s="15">
        <f ca="1">IF(D38=1,SUM(D$2:D38),0)</f>
        <v>0</v>
      </c>
      <c r="D38" s="15">
        <f ca="1">IF(E38=Ajanda!$M$8,1,0)</f>
        <v>0</v>
      </c>
      <c r="E38" s="17"/>
      <c r="F38" s="17"/>
      <c r="G38" s="17"/>
      <c r="I38" s="15" t="str">
        <f t="shared" ca="1" si="1"/>
        <v/>
      </c>
      <c r="J38" s="15">
        <f ca="1">IF(K38=1,SUM(K$2:K38),0)</f>
        <v>0</v>
      </c>
      <c r="K38" s="15">
        <f ca="1">IF(L38=Ajanda!$S$8,1,0)</f>
        <v>0</v>
      </c>
      <c r="L38" s="17"/>
      <c r="M38" s="17"/>
      <c r="N38" s="17"/>
    </row>
    <row r="39" spans="2:14" x14ac:dyDescent="0.25">
      <c r="B39" s="15" t="str">
        <f t="shared" ca="1" si="0"/>
        <v/>
      </c>
      <c r="C39" s="15">
        <f ca="1">IF(D39=1,SUM(D$2:D39),0)</f>
        <v>0</v>
      </c>
      <c r="D39" s="15">
        <f ca="1">IF(E39=Ajanda!$M$8,1,0)</f>
        <v>0</v>
      </c>
      <c r="E39" s="17"/>
      <c r="F39" s="17"/>
      <c r="G39" s="17"/>
      <c r="I39" s="15" t="str">
        <f t="shared" ca="1" si="1"/>
        <v/>
      </c>
      <c r="J39" s="15">
        <f ca="1">IF(K39=1,SUM(K$2:K39),0)</f>
        <v>0</v>
      </c>
      <c r="K39" s="15">
        <f ca="1">IF(L39=Ajanda!$S$8,1,0)</f>
        <v>0</v>
      </c>
      <c r="L39" s="17"/>
      <c r="M39" s="17"/>
      <c r="N39" s="17"/>
    </row>
    <row r="40" spans="2:14" x14ac:dyDescent="0.25">
      <c r="B40" s="15" t="str">
        <f t="shared" ca="1" si="0"/>
        <v/>
      </c>
      <c r="C40" s="15">
        <f ca="1">IF(D40=1,SUM(D$2:D40),0)</f>
        <v>0</v>
      </c>
      <c r="D40" s="15">
        <f ca="1">IF(E40=Ajanda!$M$8,1,0)</f>
        <v>0</v>
      </c>
      <c r="E40" s="17"/>
      <c r="F40" s="17"/>
      <c r="G40" s="17"/>
      <c r="I40" s="15" t="str">
        <f t="shared" ca="1" si="1"/>
        <v/>
      </c>
      <c r="J40" s="15">
        <f ca="1">IF(K40=1,SUM(K$2:K40),0)</f>
        <v>0</v>
      </c>
      <c r="K40" s="15">
        <f ca="1">IF(L40=Ajanda!$S$8,1,0)</f>
        <v>0</v>
      </c>
      <c r="L40" s="17"/>
      <c r="M40" s="17"/>
      <c r="N40" s="17"/>
    </row>
    <row r="41" spans="2:14" x14ac:dyDescent="0.25">
      <c r="B41" s="15" t="str">
        <f t="shared" ca="1" si="0"/>
        <v/>
      </c>
      <c r="C41" s="15">
        <f ca="1">IF(D41=1,SUM(D$2:D41),0)</f>
        <v>0</v>
      </c>
      <c r="D41" s="15">
        <f ca="1">IF(E41=Ajanda!$M$8,1,0)</f>
        <v>0</v>
      </c>
      <c r="E41" s="17"/>
      <c r="F41" s="17"/>
      <c r="G41" s="17"/>
      <c r="I41" s="15" t="str">
        <f t="shared" ca="1" si="1"/>
        <v/>
      </c>
      <c r="J41" s="15">
        <f ca="1">IF(K41=1,SUM(K$2:K41),0)</f>
        <v>0</v>
      </c>
      <c r="K41" s="15">
        <f ca="1">IF(L41=Ajanda!$S$8,1,0)</f>
        <v>0</v>
      </c>
      <c r="L41" s="17"/>
      <c r="M41" s="17"/>
      <c r="N41" s="17"/>
    </row>
    <row r="42" spans="2:14" x14ac:dyDescent="0.25">
      <c r="B42" s="15" t="str">
        <f t="shared" ca="1" si="0"/>
        <v/>
      </c>
      <c r="C42" s="15">
        <f ca="1">IF(D42=1,SUM(D$2:D42),0)</f>
        <v>0</v>
      </c>
      <c r="D42" s="15">
        <f ca="1">IF(E42=Ajanda!$M$8,1,0)</f>
        <v>0</v>
      </c>
      <c r="E42" s="17"/>
      <c r="F42" s="17"/>
      <c r="G42" s="17"/>
      <c r="I42" s="15" t="str">
        <f t="shared" ca="1" si="1"/>
        <v/>
      </c>
      <c r="J42" s="15">
        <f ca="1">IF(K42=1,SUM(K$2:K42),0)</f>
        <v>0</v>
      </c>
      <c r="K42" s="15">
        <f ca="1">IF(L42=Ajanda!$S$8,1,0)</f>
        <v>0</v>
      </c>
      <c r="L42" s="17"/>
      <c r="M42" s="17"/>
      <c r="N42" s="17"/>
    </row>
    <row r="43" spans="2:14" x14ac:dyDescent="0.25">
      <c r="B43" s="15" t="str">
        <f t="shared" ca="1" si="0"/>
        <v/>
      </c>
      <c r="C43" s="15">
        <f ca="1">IF(D43=1,SUM(D$2:D43),0)</f>
        <v>0</v>
      </c>
      <c r="D43" s="15">
        <f ca="1">IF(E43=Ajanda!$M$8,1,0)</f>
        <v>0</v>
      </c>
      <c r="E43" s="17"/>
      <c r="F43" s="17"/>
      <c r="G43" s="17"/>
      <c r="I43" s="15" t="str">
        <f t="shared" ca="1" si="1"/>
        <v/>
      </c>
      <c r="J43" s="15">
        <f ca="1">IF(K43=1,SUM(K$2:K43),0)</f>
        <v>0</v>
      </c>
      <c r="K43" s="15">
        <f ca="1">IF(L43=Ajanda!$S$8,1,0)</f>
        <v>0</v>
      </c>
      <c r="L43" s="17"/>
      <c r="M43" s="17"/>
      <c r="N43" s="17"/>
    </row>
    <row r="44" spans="2:14" x14ac:dyDescent="0.25">
      <c r="B44" s="15" t="str">
        <f t="shared" ca="1" si="0"/>
        <v/>
      </c>
      <c r="C44" s="15">
        <f ca="1">IF(D44=1,SUM(D$2:D44),0)</f>
        <v>0</v>
      </c>
      <c r="D44" s="15">
        <f ca="1">IF(E44=Ajanda!$M$8,1,0)</f>
        <v>0</v>
      </c>
      <c r="E44" s="17"/>
      <c r="F44" s="17"/>
      <c r="G44" s="17"/>
      <c r="I44" s="15" t="str">
        <f t="shared" ca="1" si="1"/>
        <v/>
      </c>
      <c r="J44" s="15">
        <f ca="1">IF(K44=1,SUM(K$2:K44),0)</f>
        <v>0</v>
      </c>
      <c r="K44" s="15">
        <f ca="1">IF(L44=Ajanda!$S$8,1,0)</f>
        <v>0</v>
      </c>
      <c r="L44" s="17"/>
      <c r="M44" s="17"/>
      <c r="N44" s="17"/>
    </row>
    <row r="45" spans="2:14" x14ac:dyDescent="0.25">
      <c r="B45" s="15" t="str">
        <f t="shared" ca="1" si="0"/>
        <v/>
      </c>
      <c r="C45" s="15">
        <f ca="1">IF(D45=1,SUM(D$2:D45),0)</f>
        <v>0</v>
      </c>
      <c r="D45" s="15">
        <f ca="1">IF(E45=Ajanda!$M$8,1,0)</f>
        <v>0</v>
      </c>
      <c r="E45" s="17"/>
      <c r="F45" s="17"/>
      <c r="G45" s="17"/>
      <c r="I45" s="15" t="str">
        <f t="shared" ca="1" si="1"/>
        <v/>
      </c>
      <c r="J45" s="15">
        <f ca="1">IF(K45=1,SUM(K$2:K45),0)</f>
        <v>0</v>
      </c>
      <c r="K45" s="15">
        <f ca="1">IF(L45=Ajanda!$S$8,1,0)</f>
        <v>0</v>
      </c>
      <c r="L45" s="17"/>
      <c r="M45" s="17"/>
      <c r="N45" s="17"/>
    </row>
    <row r="46" spans="2:14" x14ac:dyDescent="0.25">
      <c r="B46" s="15" t="str">
        <f t="shared" ca="1" si="0"/>
        <v/>
      </c>
      <c r="C46" s="15">
        <f ca="1">IF(D46=1,SUM(D$2:D46),0)</f>
        <v>0</v>
      </c>
      <c r="D46" s="15">
        <f ca="1">IF(E46=Ajanda!$M$8,1,0)</f>
        <v>0</v>
      </c>
      <c r="E46" s="17"/>
      <c r="F46" s="17"/>
      <c r="G46" s="17"/>
      <c r="I46" s="15" t="str">
        <f t="shared" ca="1" si="1"/>
        <v/>
      </c>
      <c r="J46" s="15">
        <f ca="1">IF(K46=1,SUM(K$2:K46),0)</f>
        <v>0</v>
      </c>
      <c r="K46" s="15">
        <f ca="1">IF(L46=Ajanda!$S$8,1,0)</f>
        <v>0</v>
      </c>
      <c r="L46" s="17"/>
      <c r="M46" s="17"/>
      <c r="N46" s="17"/>
    </row>
    <row r="47" spans="2:14" x14ac:dyDescent="0.25">
      <c r="B47" s="15" t="str">
        <f t="shared" ca="1" si="0"/>
        <v/>
      </c>
      <c r="C47" s="15">
        <f ca="1">IF(D47=1,SUM(D$2:D47),0)</f>
        <v>0</v>
      </c>
      <c r="D47" s="15">
        <f ca="1">IF(E47=Ajanda!$M$8,1,0)</f>
        <v>0</v>
      </c>
      <c r="E47" s="17"/>
      <c r="F47" s="17"/>
      <c r="G47" s="17"/>
      <c r="I47" s="15" t="str">
        <f t="shared" ca="1" si="1"/>
        <v/>
      </c>
      <c r="J47" s="15">
        <f ca="1">IF(K47=1,SUM(K$2:K47),0)</f>
        <v>0</v>
      </c>
      <c r="K47" s="15">
        <f ca="1">IF(L47=Ajanda!$S$8,1,0)</f>
        <v>0</v>
      </c>
      <c r="L47" s="17"/>
      <c r="M47" s="17"/>
      <c r="N47" s="17"/>
    </row>
    <row r="48" spans="2:14" x14ac:dyDescent="0.25">
      <c r="B48" s="15" t="str">
        <f t="shared" ca="1" si="0"/>
        <v/>
      </c>
      <c r="C48" s="15">
        <f ca="1">IF(D48=1,SUM(D$2:D48),0)</f>
        <v>0</v>
      </c>
      <c r="D48" s="15">
        <f ca="1">IF(E48=Ajanda!$M$8,1,0)</f>
        <v>0</v>
      </c>
      <c r="E48" s="17"/>
      <c r="F48" s="17"/>
      <c r="G48" s="17"/>
      <c r="I48" s="15" t="str">
        <f t="shared" ca="1" si="1"/>
        <v/>
      </c>
      <c r="J48" s="15">
        <f ca="1">IF(K48=1,SUM(K$2:K48),0)</f>
        <v>0</v>
      </c>
      <c r="K48" s="15">
        <f ca="1">IF(L48=Ajanda!$S$8,1,0)</f>
        <v>0</v>
      </c>
      <c r="L48" s="17"/>
      <c r="M48" s="17"/>
      <c r="N48" s="17"/>
    </row>
    <row r="49" spans="2:14" x14ac:dyDescent="0.25">
      <c r="B49" s="15" t="str">
        <f t="shared" ca="1" si="0"/>
        <v/>
      </c>
      <c r="C49" s="15">
        <f ca="1">IF(D49=1,SUM(D$2:D49),0)</f>
        <v>0</v>
      </c>
      <c r="D49" s="15">
        <f ca="1">IF(E49=Ajanda!$M$8,1,0)</f>
        <v>0</v>
      </c>
      <c r="E49" s="17"/>
      <c r="F49" s="17"/>
      <c r="G49" s="17"/>
      <c r="I49" s="15" t="str">
        <f t="shared" ca="1" si="1"/>
        <v/>
      </c>
      <c r="J49" s="15">
        <f ca="1">IF(K49=1,SUM(K$2:K49),0)</f>
        <v>0</v>
      </c>
      <c r="K49" s="15">
        <f ca="1">IF(L49=Ajanda!$S$8,1,0)</f>
        <v>0</v>
      </c>
      <c r="L49" s="17"/>
      <c r="M49" s="17"/>
      <c r="N49" s="17"/>
    </row>
    <row r="50" spans="2:14" x14ac:dyDescent="0.25">
      <c r="B50" s="15" t="str">
        <f t="shared" ca="1" si="0"/>
        <v/>
      </c>
      <c r="C50" s="15">
        <f ca="1">IF(D50=1,SUM(D$2:D50),0)</f>
        <v>0</v>
      </c>
      <c r="D50" s="15">
        <f ca="1">IF(E50=Ajanda!$M$8,1,0)</f>
        <v>0</v>
      </c>
      <c r="E50" s="17"/>
      <c r="F50" s="17"/>
      <c r="G50" s="17"/>
      <c r="I50" s="15" t="str">
        <f t="shared" ca="1" si="1"/>
        <v/>
      </c>
      <c r="J50" s="15">
        <f ca="1">IF(K50=1,SUM(K$2:K50),0)</f>
        <v>0</v>
      </c>
      <c r="K50" s="15">
        <f ca="1">IF(L50=Ajanda!$S$8,1,0)</f>
        <v>0</v>
      </c>
      <c r="L50" s="17"/>
      <c r="M50" s="17"/>
      <c r="N50" s="17"/>
    </row>
    <row r="52" spans="2:14" x14ac:dyDescent="0.25">
      <c r="E52" s="28" t="str">
        <f>+Ajanda!C60</f>
        <v>Afyon Kocatepe Üniversitesi / Genel Sekreterlik / Genel Sekreter Yrd. / Mustafa İŞBİLİR / 0 542 768 68 25 / Ocak 2025 /1</v>
      </c>
    </row>
  </sheetData>
  <sheetProtection algorithmName="SHA-512" hashValue="MScLLYB+qOSOwSCMCJgTl34wCDnAZy22BYvBPRkzx8DG0RYWHldAqGf0BkNvU0dG1A2K19RLQ3M17YkAyrmweQ==" saltValue="K6Vsr3njXW9RAEAOdncoXg==" spinCount="100000" sheet="1" formatCells="0" formatColumns="0" formatRows="0" insertColumns="0" insertRows="0" insertHyperlinks="0" deleteColumns="0" deleteRows="0" selectLockedCells="1" sort="0" autoFilter="0" pivotTables="0"/>
  <pageMargins left="0.31496062992125984" right="0.31496062992125984" top="0.35433070866141736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Ajanda</vt:lpstr>
      <vt:lpstr>Özel Günler - Görevler</vt:lpstr>
      <vt:lpstr>tarih</vt:lpstr>
      <vt:lpstr>Ajanda!Yazdırma_Alanı</vt:lpstr>
      <vt:lpstr>Yıllar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2025-01-22T06:07:56Z</cp:lastPrinted>
  <dcterms:created xsi:type="dcterms:W3CDTF">2015-06-05T18:19:34Z</dcterms:created>
  <dcterms:modified xsi:type="dcterms:W3CDTF">2025-01-22T06:47:08Z</dcterms:modified>
</cp:coreProperties>
</file>